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67135\Documents\Nákupy e-knih 2023\"/>
    </mc:Choice>
  </mc:AlternateContent>
  <xr:revisionPtr revIDLastSave="0" documentId="8_{EB321F92-6BF7-4DC7-97DA-286C718FAF85}" xr6:coauthVersionLast="47" xr6:coauthVersionMax="47" xr10:uidLastSave="{00000000-0000-0000-0000-000000000000}"/>
  <bookViews>
    <workbookView xWindow="-120" yWindow="-120" windowWidth="29040" windowHeight="15840" firstSheet="1" activeTab="1" xr2:uid="{F305B964-56E1-4926-A084-A51A440E1A27}"/>
  </bookViews>
  <sheets>
    <sheet name="Cambridge" sheetId="1" r:id="rId1"/>
    <sheet name="Oxford" sheetId="2" r:id="rId2"/>
    <sheet name="ProQuest" sheetId="3" r:id="rId3"/>
    <sheet name="Wiley" sheetId="4" r:id="rId4"/>
    <sheet name="Taylor &amp; Francis" sheetId="5" r:id="rId5"/>
    <sheet name="Bril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0" i="5" l="1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11" i="4"/>
  <c r="B10" i="4"/>
  <c r="B9" i="4"/>
  <c r="B8" i="4"/>
  <c r="B7" i="4"/>
  <c r="B6" i="4"/>
  <c r="B5" i="4"/>
  <c r="B4" i="4"/>
  <c r="B3" i="4"/>
  <c r="B2" i="4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<sst xmlns="http://schemas.openxmlformats.org/spreadsheetml/2006/main" count="2392" uniqueCount="1705">
  <si>
    <t>ISBN/eISBN</t>
  </si>
  <si>
    <t>MMS ID</t>
  </si>
  <si>
    <t>Odkaz</t>
  </si>
  <si>
    <t>Název titulu</t>
  </si>
  <si>
    <t>Autor</t>
  </si>
  <si>
    <t>Typ</t>
  </si>
  <si>
    <t>Nakladatelské údaje</t>
  </si>
  <si>
    <t>https://cuni.primo.exlibrisgroup.com/permalink/420CKIS_INST/1ustijj/alma9925245213006986</t>
  </si>
  <si>
    <t>Anticolonial Afterlives in Egypt</t>
  </si>
  <si>
    <t>Salem, Sara</t>
  </si>
  <si>
    <t>UA</t>
  </si>
  <si>
    <t>Cambridge: Cambridge University Press, 2020</t>
  </si>
  <si>
    <t>https://cuni.primo.exlibrisgroup.com/permalink/420CKIS_INST/1ustijj/alma9925272403506986</t>
  </si>
  <si>
    <t>East Africa after Liberation : Conflict, Security and the State since the 1980s</t>
  </si>
  <si>
    <t>Fisher, Jonathan</t>
  </si>
  <si>
    <t>https://cuni.primo.exlibrisgroup.com/permalink/420CKIS_INST/1ustijj/alma9925257873406986</t>
  </si>
  <si>
    <t>Extreme Reactions : Radical Right Mobilization in Eastern Europe</t>
  </si>
  <si>
    <t>Bustikova, Lenka</t>
  </si>
  <si>
    <t>https://cuni.primo.exlibrisgroup.com/permalink/420CKIS_INST/1ustijj/alma9925262613506986</t>
  </si>
  <si>
    <t>Greening Democracy : the Anti-nuclear Movement and Political Environmentalism in West Germany and Beyond, 1968-1983</t>
  </si>
  <si>
    <t>Milder, Stephen</t>
  </si>
  <si>
    <t>Cambridge: Cambridge University Press, 2017</t>
  </si>
  <si>
    <t>https://cuni.primo.exlibrisgroup.com/permalink/420CKIS_INST/1ustijj/alma9925257738606986</t>
  </si>
  <si>
    <t>Political Survival and Sovereignty in International Relations</t>
  </si>
  <si>
    <t>Savage, Jesse Dillon</t>
  </si>
  <si>
    <t>9781139001007</t>
  </si>
  <si>
    <t>https://cuni.primo.exlibrisgroup.com/permalink/420CKIS_INST/1ustijj/alma9925827401906986</t>
  </si>
  <si>
    <t>The Cambridge Companion to Adam Smith</t>
  </si>
  <si>
    <t xml:space="preserve">Haakonssen, Knud  </t>
  </si>
  <si>
    <t>Cambridge: Cambridge University Press, 2006</t>
  </si>
  <si>
    <t>9781139000550</t>
  </si>
  <si>
    <t>https://cuni.primo.exlibrisgroup.com/permalink/420CKIS_INST/1ustijj/alma9925827397306986</t>
  </si>
  <si>
    <t>The Cambridge Companion to Adorno</t>
  </si>
  <si>
    <t xml:space="preserve">Huhn, Tom </t>
  </si>
  <si>
    <t>Cambridge: Cambridge University Press, 2004</t>
  </si>
  <si>
    <t>9781139000741</t>
  </si>
  <si>
    <t>https://cuni.primo.exlibrisgroup.com/permalink/420CKIS_INST/1ustijj/alma9925827397206986</t>
  </si>
  <si>
    <t>The Cambridge Companion to American Judaism</t>
  </si>
  <si>
    <t xml:space="preserve">Kaplan, Dana Evan  </t>
  </si>
  <si>
    <t>Cambridge: Cambridge University Press, 2005</t>
  </si>
  <si>
    <t>9780511919961</t>
  </si>
  <si>
    <t>https://cuni.primo.exlibrisgroup.com/permalink/420CKIS_INST/1ustijj/alma9925827400006986</t>
  </si>
  <si>
    <t>The Cambridge Companion to American Methodism</t>
  </si>
  <si>
    <t xml:space="preserve">Vickers, Jason E.  </t>
  </si>
  <si>
    <t>Cambridge: Cambridge University Press, 2013</t>
  </si>
  <si>
    <t>9781107284258</t>
  </si>
  <si>
    <t>https://cuni.primo.exlibrisgroup.com/permalink/420CKIS_INST/1ustijj/alma9925827390706986</t>
  </si>
  <si>
    <t>The Cambridge Companion to Ancient Ethics</t>
  </si>
  <si>
    <t xml:space="preserve">Bobonich, Christopher </t>
  </si>
  <si>
    <t>9781316136096</t>
  </si>
  <si>
    <t>https://cuni.primo.exlibrisgroup.com/permalink/420CKIS_INST/1ustijj/alma9925827399606986</t>
  </si>
  <si>
    <t>The Cambridge Companion to Ancient Greek and Roman Science</t>
  </si>
  <si>
    <t>Taub, Liba Chaia</t>
  </si>
  <si>
    <t>https://cuni.primo.exlibrisgroup.com/permalink/420CKIS_INST/1ustijj/alma9925827399906986</t>
  </si>
  <si>
    <t>The Cambridge Companion to Ancient Mediterranean Religions</t>
  </si>
  <si>
    <t xml:space="preserve">Spaeth, Barbette Stanley </t>
  </si>
  <si>
    <t>9781139002882</t>
  </si>
  <si>
    <t>https://cuni.primo.exlibrisgroup.com/permalink/420CKIS_INST/1ustijj/alma9925827400606986</t>
  </si>
  <si>
    <t>The Cambridge Companion to Ancient Scepticism</t>
  </si>
  <si>
    <t xml:space="preserve">Bett, Richard </t>
  </si>
  <si>
    <t>Cambridge: Cambridge University Press, 2010</t>
  </si>
  <si>
    <t>9781108637725</t>
  </si>
  <si>
    <t>https://cuni.primo.exlibrisgroup.com/permalink/420CKIS_INST/1ustijj/alma9925827396306986</t>
  </si>
  <si>
    <t>The Cambridge Companion to Antisemitism</t>
  </si>
  <si>
    <t xml:space="preserve">Katz, Steven </t>
  </si>
  <si>
    <t>Cambridge: Cambridge University Press, 2022</t>
  </si>
  <si>
    <t>9781108394994</t>
  </si>
  <si>
    <t>https://cuni.primo.exlibrisgroup.com/permalink/420CKIS_INST/1ustijj/alma9925827395206986</t>
  </si>
  <si>
    <t>The Cambridge Companion to Apocalyptic Literature</t>
  </si>
  <si>
    <t xml:space="preserve">McAllister, Colin </t>
  </si>
  <si>
    <t>9781108181792</t>
  </si>
  <si>
    <t>https://cuni.primo.exlibrisgroup.com/permalink/420CKIS_INST/1ustijj/alma9925827395706986</t>
  </si>
  <si>
    <t>The Cambridge Companion to Aristotle's Biology</t>
  </si>
  <si>
    <t xml:space="preserve">Connell, Sophia M. </t>
  </si>
  <si>
    <t>Cambridge: Cambridge University Press, 2021</t>
  </si>
  <si>
    <t>9781139022484</t>
  </si>
  <si>
    <t>https://cuni.primo.exlibrisgroup.com/permalink/420CKIS_INST/1ustijj/alma9925827398206986</t>
  </si>
  <si>
    <t>The Cambridge Companion to Aristotle's Nicomachean Ethics</t>
  </si>
  <si>
    <t xml:space="preserve">Polansky, Ronald  </t>
  </si>
  <si>
    <t>Cambridge: Cambridge University Press, 2014</t>
  </si>
  <si>
    <t>9781139001182</t>
  </si>
  <si>
    <t>https://cuni.primo.exlibrisgroup.com/permalink/420CKIS_INST/1ustijj/alma9925827402706986</t>
  </si>
  <si>
    <t>The Cambridge Companion to Atheism</t>
  </si>
  <si>
    <t xml:space="preserve">Martin, Michael  </t>
  </si>
  <si>
    <t>Cambridge: Cambridge University Press, 2007</t>
  </si>
  <si>
    <t>9781108505307</t>
  </si>
  <si>
    <t>https://cuni.primo.exlibrisgroup.com/permalink/420CKIS_INST/1ustijj/alma9925827403106986</t>
  </si>
  <si>
    <t>The Cambridge Companion to Augustine's City of God</t>
  </si>
  <si>
    <t>Meconi, S.J. , Fr. David Vincent</t>
  </si>
  <si>
    <t>9781108672405</t>
  </si>
  <si>
    <t>https://cuni.primo.exlibrisgroup.com/permalink/420CKIS_INST/1ustijj/alma9925827398406986</t>
  </si>
  <si>
    <t>The Cambridge Companion to Augustine's 'Confessions'</t>
  </si>
  <si>
    <t xml:space="preserve">Toom, Tarmo  </t>
  </si>
  <si>
    <t>9781139000659</t>
  </si>
  <si>
    <t>https://cuni.primo.exlibrisgroup.com/permalink/420CKIS_INST/1ustijj/alma9925827397906986</t>
  </si>
  <si>
    <t>The Cambridge Companion to Bacon</t>
  </si>
  <si>
    <t xml:space="preserve">Peltonen, Markku </t>
  </si>
  <si>
    <t>Cambridge: Cambridge University Press, 1996</t>
  </si>
  <si>
    <t>9781139000772</t>
  </si>
  <si>
    <t>https://cuni.primo.exlibrisgroup.com/permalink/420CKIS_INST/1ustijj/alma9925827401506986</t>
  </si>
  <si>
    <t>The Cambridge Companion to Berkeley</t>
  </si>
  <si>
    <t xml:space="preserve">Winkler, Kenneth P. </t>
  </si>
  <si>
    <t>9780511998867</t>
  </si>
  <si>
    <t>https://cuni.primo.exlibrisgroup.com/permalink/420CKIS_INST/1ustijj/alma9925827393606986</t>
  </si>
  <si>
    <t>The Cambridge Companion to Bertrand Russell</t>
  </si>
  <si>
    <t xml:space="preserve">Griffin, Nicholas  </t>
  </si>
  <si>
    <t>Cambridge: Cambridge University Press, 2003</t>
  </si>
  <si>
    <t>9781139000048</t>
  </si>
  <si>
    <t>https://cuni.primo.exlibrisgroup.com/permalink/420CKIS_INST/5nfor5/alma990001263990106986</t>
  </si>
  <si>
    <t>The Cambridge Companion to Biblical Interpretation</t>
  </si>
  <si>
    <t xml:space="preserve">Barton, John  </t>
  </si>
  <si>
    <t>Cambridge: Cambridge University Press, 1998</t>
  </si>
  <si>
    <t>9781139002493</t>
  </si>
  <si>
    <t>https://cuni.primo.exlibrisgroup.com/permalink/420CKIS_INST/1ustijj/alma9925827394406986</t>
  </si>
  <si>
    <t>The Cambridge Companion to Boethius</t>
  </si>
  <si>
    <t xml:space="preserve">Marenbon, John </t>
  </si>
  <si>
    <t>Cambridge: Cambridge University Press, 2009</t>
  </si>
  <si>
    <t>9780511999918</t>
  </si>
  <si>
    <t>https://cuni.primo.exlibrisgroup.com/permalink/420CKIS_INST/1ustijj/alma9925827397806986</t>
  </si>
  <si>
    <t>The Cambridge Companion to Brentano</t>
  </si>
  <si>
    <t xml:space="preserve">Jacquette, Dale </t>
  </si>
  <si>
    <t>9781108775748</t>
  </si>
  <si>
    <t>https://cuni.primo.exlibrisgroup.com/permalink/420CKIS_INST/1ustijj/alma9925827392806986</t>
  </si>
  <si>
    <t>The Cambridge Companion to Civil Disobedience</t>
  </si>
  <si>
    <t xml:space="preserve">Scheuerman, William E.  </t>
  </si>
  <si>
    <t>9781139001816</t>
  </si>
  <si>
    <t>https://cuni.primo.exlibrisgroup.com/permalink/420CKIS_INST/1ustijj/alma9925827391506986</t>
  </si>
  <si>
    <t>The Cambridge Companion to Classical Islamic Theology</t>
  </si>
  <si>
    <t xml:space="preserve">Winter, Tim  </t>
  </si>
  <si>
    <t>Cambridge: Cambridge University Press, 2008</t>
  </si>
  <si>
    <t>9781139002462</t>
  </si>
  <si>
    <t>https://cuni.primo.exlibrisgroup.com/permalink/420CKIS_INST/1ustijj/alma9925827393906986</t>
  </si>
  <si>
    <t>The Cambridge Companion to Constant</t>
  </si>
  <si>
    <t xml:space="preserve">Rosenblatt, Helena  </t>
  </si>
  <si>
    <t>9780511999949</t>
  </si>
  <si>
    <t>https://cuni.primo.exlibrisgroup.com/permalink/420CKIS_INST/1ustijj/alma9925827395806986</t>
  </si>
  <si>
    <t>The Cambridge Companion to Critical Theory</t>
  </si>
  <si>
    <t xml:space="preserve">Rush, Fred  </t>
  </si>
  <si>
    <t>9781139088220</t>
  </si>
  <si>
    <t>https://cuni.primo.exlibrisgroup.com/permalink/420CKIS_INST/1ustijj/alma9925827393006986</t>
  </si>
  <si>
    <t>The Cambridge Companion to Descartes' Meditations</t>
  </si>
  <si>
    <t xml:space="preserve">Cunning, David  </t>
  </si>
  <si>
    <t>9781139000468</t>
  </si>
  <si>
    <t>https://cuni.primo.exlibrisgroup.com/permalink/420CKIS_INST/5nfor5/alma990015267020106986</t>
  </si>
  <si>
    <t>The Cambridge Companion to Descartes</t>
  </si>
  <si>
    <t xml:space="preserve">Cottingham, John </t>
  </si>
  <si>
    <t>Cambridge: Cambridge University Press, 1992</t>
  </si>
  <si>
    <t>9780511781063</t>
  </si>
  <si>
    <t>https://cuni.primo.exlibrisgroup.com/permalink/420CKIS_INST/1ustijj/alma9925827401806986</t>
  </si>
  <si>
    <t>The Cambridge Companion to Dewey</t>
  </si>
  <si>
    <t xml:space="preserve">Cochran, Molly </t>
  </si>
  <si>
    <t>9781139000321</t>
  </si>
  <si>
    <t>https://cuni.primo.exlibrisgroup.com/permalink/420CKIS_INST/1ustijj/alma9925827395506986</t>
  </si>
  <si>
    <t>The Cambridge Companion to Dietrich Bonhoeffer</t>
  </si>
  <si>
    <t xml:space="preserve">de Gruchy, John W. </t>
  </si>
  <si>
    <t>Cambridge: Cambridge University Press, 1999</t>
  </si>
  <si>
    <t>9780511998881</t>
  </si>
  <si>
    <t>https://cuni.primo.exlibrisgroup.com/permalink/420CKIS_INST/1ustijj/alma9925827393506986</t>
  </si>
  <si>
    <t>The Cambridge Companion to Duns Scotus</t>
  </si>
  <si>
    <t xml:space="preserve">Williams, Thomas </t>
  </si>
  <si>
    <t>9781139000734</t>
  </si>
  <si>
    <t>https://cuni.primo.exlibrisgroup.com/permalink/420CKIS_INST/1ustijj/alma9925827395606986</t>
  </si>
  <si>
    <t>The Cambridge Companion to Early Greek Philosophy</t>
  </si>
  <si>
    <t xml:space="preserve"> Long, A. A.</t>
  </si>
  <si>
    <t>9781139001168</t>
  </si>
  <si>
    <t>https://cuni.primo.exlibrisgroup.com/permalink/420CKIS_INST/1ustijj/alma9925827402806986</t>
  </si>
  <si>
    <t>The Cambridge Companion to Early Modern Philosophy</t>
  </si>
  <si>
    <t xml:space="preserve">Rutherford, Donald </t>
  </si>
  <si>
    <t>9781139002578</t>
  </si>
  <si>
    <t>https://cuni.primo.exlibrisgroup.com/permalink/420CKIS_INST/1ustijj/alma990016473940106986</t>
  </si>
  <si>
    <t>The Cambridge Companion to Epicureanism</t>
  </si>
  <si>
    <t xml:space="preserve">Warren, James </t>
  </si>
  <si>
    <t>9781139015066</t>
  </si>
  <si>
    <t>https://cuni.primo.exlibrisgroup.com/permalink/420CKIS_INST/1ustijj/alma9925827391106986</t>
  </si>
  <si>
    <t>The Cambridge Companion to Existentialism</t>
  </si>
  <si>
    <t xml:space="preserve">Crowell, Steven </t>
  </si>
  <si>
    <t>Cambridge: Cambridge University Press, 2012</t>
  </si>
  <si>
    <t>9780511998621</t>
  </si>
  <si>
    <t>https://cuni.primo.exlibrisgroup.com/permalink/420CKIS_INST/1ustijj/alma9925827399306986</t>
  </si>
  <si>
    <t>The Cambridge Companion to Feminist Theology</t>
  </si>
  <si>
    <t xml:space="preserve">Parsons, Susan Frank </t>
  </si>
  <si>
    <t>Cambridge: Cambridge University Press, 2002</t>
  </si>
  <si>
    <t>9781139000529</t>
  </si>
  <si>
    <t>https://cuni.primo.exlibrisgroup.com/permalink/420CKIS_INST/5nfor5/alma990010097150106986</t>
  </si>
  <si>
    <t>The Cambridge Companion to Foucault</t>
  </si>
  <si>
    <t xml:space="preserve">Gutting, Gary  </t>
  </si>
  <si>
    <t>9780511978128</t>
  </si>
  <si>
    <t>https://cuni.primo.exlibrisgroup.com/permalink/420CKIS_INST/1ustijj/alma9925827396606986</t>
  </si>
  <si>
    <t>The Cambridge Companion to Francis of Assisi</t>
  </si>
  <si>
    <t xml:space="preserve">Robson, Michael J. P.  </t>
  </si>
  <si>
    <t>9781139000635</t>
  </si>
  <si>
    <t>https://cuni.primo.exlibrisgroup.com/permalink/420CKIS_INST/1ustijj/alma9925827395406986</t>
  </si>
  <si>
    <t>The Cambridge Companion to Freud</t>
  </si>
  <si>
    <t xml:space="preserve">Neu, Jerome  </t>
  </si>
  <si>
    <t>9781139000796</t>
  </si>
  <si>
    <t>https://cuni.primo.exlibrisgroup.com/permalink/420CKIS_INST/1ustijj/alma9925827400306986</t>
  </si>
  <si>
    <t>The Cambridge Companion to Friedrich Schleiermacher</t>
  </si>
  <si>
    <r>
      <t>Mari</t>
    </r>
    <r>
      <rPr>
        <sz val="11"/>
        <color theme="1"/>
        <rFont val="Calibri"/>
        <family val="2"/>
        <charset val="238"/>
      </rPr>
      <t>ñ</t>
    </r>
    <r>
      <rPr>
        <sz val="11"/>
        <color theme="1"/>
        <rFont val="Calibri"/>
        <family val="2"/>
        <charset val="238"/>
        <scheme val="minor"/>
      </rPr>
      <t xml:space="preserve">a, Jacqueline  </t>
    </r>
  </si>
  <si>
    <t>9781108907385</t>
  </si>
  <si>
    <t>https://cuni.primo.exlibrisgroup.com/permalink/420CKIS_INST/1ustijj/alma9925827399106986</t>
  </si>
  <si>
    <t>The Cambridge Companion to Gadamer</t>
  </si>
  <si>
    <t xml:space="preserve">Dostal, Robert </t>
  </si>
  <si>
    <t>9781139001908</t>
  </si>
  <si>
    <t>https://cuni.primo.exlibrisgroup.com/permalink/420CKIS_INST/1ustijj/alma9925827391806986</t>
  </si>
  <si>
    <t>The Cambridge Companion to Galen</t>
  </si>
  <si>
    <t xml:space="preserve">Hankinson, R. J. </t>
  </si>
  <si>
    <t>9781139000598</t>
  </si>
  <si>
    <t>https://cuni.primo.exlibrisgroup.com/permalink/420CKIS_INST/1ustijj/alma9925827395106986</t>
  </si>
  <si>
    <t>The Cambridge Companion to Galileo</t>
  </si>
  <si>
    <t xml:space="preserve">Machamer, Peter  </t>
  </si>
  <si>
    <t>9781108529303</t>
  </si>
  <si>
    <t>https://cuni.primo.exlibrisgroup.com/permalink/420CKIS_INST/1ustijj/alma9925827399706986</t>
  </si>
  <si>
    <t>The Cambridge Companion to Genesis</t>
  </si>
  <si>
    <t xml:space="preserve">Arnold, Bill T. </t>
  </si>
  <si>
    <t>9781316556511</t>
  </si>
  <si>
    <t>https://cuni.primo.exlibrisgroup.com/permalink/420CKIS_INST/1ustijj/alma9925827394606986</t>
  </si>
  <si>
    <t>The Cambridge Companion to German Idealism</t>
  </si>
  <si>
    <t xml:space="preserve">Ameriks, Karl  </t>
  </si>
  <si>
    <t>9781139000086</t>
  </si>
  <si>
    <t>https://cuni.primo.exlibrisgroup.com/permalink/420CKIS_INST/1ustijj/alma9925827399806986</t>
  </si>
  <si>
    <t>The Cambridge Companion to Greek and Roman Philosophy</t>
  </si>
  <si>
    <t xml:space="preserve">Sedley, David </t>
  </si>
  <si>
    <t>9781139000727</t>
  </si>
  <si>
    <t>https://cuni.primo.exlibrisgroup.com/permalink/420CKIS_INST/1ustijj/alma9925827397006986</t>
  </si>
  <si>
    <t>The Cambridge Companion to Habermas</t>
  </si>
  <si>
    <t xml:space="preserve">White, Stephen K. </t>
  </si>
  <si>
    <t>Cambridge: Cambridge University Press, 1995</t>
  </si>
  <si>
    <t>9781139000314</t>
  </si>
  <si>
    <t>https://cuni.primo.exlibrisgroup.com/permalink/420CKIS_INST/1ustijj/alma9925827397106986</t>
  </si>
  <si>
    <t>The Cambridge Companion to Hannah Arendt</t>
  </si>
  <si>
    <t xml:space="preserve">Villa, Dana </t>
  </si>
  <si>
    <t>Cambridge: Cambridge University Press, 2000</t>
  </si>
  <si>
    <t>9781139001267</t>
  </si>
  <si>
    <t>https://cuni.primo.exlibrisgroup.com/permalink/420CKIS_INST/1ustijj/alma9925827401406986</t>
  </si>
  <si>
    <t>The Cambridge Companion to Hayek</t>
  </si>
  <si>
    <t xml:space="preserve">Feser, Edward </t>
  </si>
  <si>
    <t>9781139001946</t>
  </si>
  <si>
    <t>https://cuni.primo.exlibrisgroup.com/permalink/420CKIS_INST/1ustijj/alma9925827394206986</t>
  </si>
  <si>
    <t>The Cambridge Companion to Hegel and Nineteenth-Century Philosophy</t>
  </si>
  <si>
    <t xml:space="preserve">Beiser, Frederick C. </t>
  </si>
  <si>
    <t>9781139000420</t>
  </si>
  <si>
    <t>https://cuni.primo.exlibrisgroup.com/permalink/420CKIS_INST/1ustijj/alma9925827396706986</t>
  </si>
  <si>
    <t>The Cambridge Companion to Hegel</t>
  </si>
  <si>
    <t>Cambridge: Cambridge University Press, 1993</t>
  </si>
  <si>
    <t>9781139001106</t>
  </si>
  <si>
    <t>https://cuni.primo.exlibrisgroup.com/permalink/420CKIS_INST/1ustijj/alma9925827402506986</t>
  </si>
  <si>
    <t>The Cambridge Companion to Heidegger</t>
  </si>
  <si>
    <t xml:space="preserve">Guignon, Charles B.  </t>
  </si>
  <si>
    <t>9781139047289</t>
  </si>
  <si>
    <t>https://cuni.primo.exlibrisgroup.com/permalink/420CKIS_INST/1ustijj/alma9925827395306986</t>
  </si>
  <si>
    <r>
      <t xml:space="preserve">The Cambridge Companion to Heidegger's </t>
    </r>
    <r>
      <rPr>
        <i/>
        <sz val="11"/>
        <color theme="1"/>
        <rFont val="Calibri"/>
        <family val="2"/>
        <charset val="238"/>
        <scheme val="minor"/>
      </rPr>
      <t>Being and Time</t>
    </r>
  </si>
  <si>
    <t xml:space="preserve">Wrathall, Mark A. </t>
  </si>
  <si>
    <t>9781107705784</t>
  </si>
  <si>
    <t>https://cuni.primo.exlibrisgroup.com/permalink/420CKIS_INST/1ustijj/alma9925827402306986</t>
  </si>
  <si>
    <t>The Cambridge Companion to Hippocrates</t>
  </si>
  <si>
    <t xml:space="preserve">Pormann, Peter E. </t>
  </si>
  <si>
    <t>Cambridge: Cambridge University Press, 2018</t>
  </si>
  <si>
    <t>https://cuni.primo.exlibrisgroup.com/permalink/420CKIS_INST/1ustijj/alma9925827396206986</t>
  </si>
  <si>
    <t>The Cambridge Companion to Hobbes</t>
  </si>
  <si>
    <t xml:space="preserve">Sorell, Tom </t>
  </si>
  <si>
    <t>9781139001571</t>
  </si>
  <si>
    <t>https://cuni.primo.exlibrisgroup.com/permalink/420CKIS_INST/1ustijj/alma9925827391006986</t>
  </si>
  <si>
    <t>The Cambridge Companion to Hobbes's Leviathan</t>
  </si>
  <si>
    <t xml:space="preserve">Springborg, Patricia </t>
  </si>
  <si>
    <t>9781139000642</t>
  </si>
  <si>
    <t>https://cuni.primo.exlibrisgroup.com/permalink/420CKIS_INST/1ustijj/alma9925827395006986</t>
  </si>
  <si>
    <t>The Cambridge Companion to Hume</t>
  </si>
  <si>
    <t xml:space="preserve">Norton, David Fate  </t>
  </si>
  <si>
    <t>Cambridge: Cambridge University Press, 1994</t>
  </si>
  <si>
    <t>9781139000000</t>
  </si>
  <si>
    <t>https://cuni.primo.exlibrisgroup.com/permalink/420CKIS_INST/5nfor5/alma990001264000106986</t>
  </si>
  <si>
    <t>The Cambridge Companion to Christian Doctrine</t>
  </si>
  <si>
    <t xml:space="preserve">Gunton, Colin E. </t>
  </si>
  <si>
    <t>Cambridge: Cambridge University Press, 1997</t>
  </si>
  <si>
    <t>9780511686870</t>
  </si>
  <si>
    <t>https://cuni.primo.exlibrisgroup.com/permalink/420CKIS_INST/5nfor5/alma990020742170106986</t>
  </si>
  <si>
    <t>The Cambridge Companion to Christian Ethics</t>
  </si>
  <si>
    <t xml:space="preserve">Gill, Robin </t>
  </si>
  <si>
    <t>https://cuni.primo.exlibrisgroup.com/permalink/420CKIS_INST/5nfor5/alma990001264060106986</t>
  </si>
  <si>
    <t>The Cambridge Companion to Jesus</t>
  </si>
  <si>
    <t>Bockmuehl, Markus</t>
  </si>
  <si>
    <t>Cambridge: Cambridge University Press, 2001</t>
  </si>
  <si>
    <t>9781108233705</t>
  </si>
  <si>
    <t>https://cuni.primo.exlibrisgroup.com/permalink/420CKIS_INST/1ustijj/alma9925827398106986</t>
  </si>
  <si>
    <t>The Cambridge Companion to Jewish Theology</t>
  </si>
  <si>
    <t xml:space="preserve">Kepnes, Steven </t>
  </si>
  <si>
    <t>9781139000017</t>
  </si>
  <si>
    <t>https://cuni.primo.exlibrisgroup.com/permalink/420CKIS_INST/1ustijj/alma9925827396006986</t>
  </si>
  <si>
    <t>The Cambridge Companion to John Calvin</t>
  </si>
  <si>
    <t xml:space="preserve">McKim, Donald K. </t>
  </si>
  <si>
    <t>9781139001298</t>
  </si>
  <si>
    <t>https://cuni.primo.exlibrisgroup.com/permalink/420CKIS_INST/1ustijj/alma9925827390606986</t>
  </si>
  <si>
    <t>The Cambridge Companion to Jonathan Edwards</t>
  </si>
  <si>
    <t xml:space="preserve">Stein, Stephen J. </t>
  </si>
  <si>
    <t>9781139565974</t>
  </si>
  <si>
    <t>https://cuni.primo.exlibrisgroup.com/permalink/420CKIS_INST/1ustijj/alma9925827009306986</t>
  </si>
  <si>
    <t>The Cambridge Companion to Judaism and Law</t>
  </si>
  <si>
    <t xml:space="preserve">Hayes , Christine </t>
  </si>
  <si>
    <t>9781139001144</t>
  </si>
  <si>
    <t>https://cuni.primo.exlibrisgroup.com/permalink/420CKIS_INST/1ustijj/alma9925827402406986</t>
  </si>
  <si>
    <t>The Cambridge Companion to Kant and Modern Philosophy</t>
  </si>
  <si>
    <t xml:space="preserve">Guyer, Paul </t>
  </si>
  <si>
    <t>9781139000536</t>
  </si>
  <si>
    <t>https://cuni.primo.exlibrisgroup.com/permalink/420CKIS_INST/1ustijj/alma9925827396106986</t>
  </si>
  <si>
    <t>The Cambridge Companion to Kant</t>
  </si>
  <si>
    <t>9780511781407</t>
  </si>
  <si>
    <t>https://cuni.primo.exlibrisgroup.com/permalink/420CKIS_INST/1ustijj/alma9925827398506986</t>
  </si>
  <si>
    <t>The Cambridge Companion to Kant's Critique of Pure Reason</t>
  </si>
  <si>
    <t>9781139000031</t>
  </si>
  <si>
    <t>https://cuni.primo.exlibrisgroup.com/permalink/420CKIS_INST/1ustijj/alma9925827394506986</t>
  </si>
  <si>
    <t>The Cambridge Companion to Karl Barth</t>
  </si>
  <si>
    <t xml:space="preserve">Webster, John </t>
  </si>
  <si>
    <t>9781139000277</t>
  </si>
  <si>
    <t>https://cuni.primo.exlibrisgroup.com/permalink/420CKIS_INST/1ustijj/alma9925827394306986</t>
  </si>
  <si>
    <t>The Cambridge Companion to Leibniz</t>
  </si>
  <si>
    <t xml:space="preserve">Jolley, Nicholas </t>
  </si>
  <si>
    <t>9781139002509</t>
  </si>
  <si>
    <t>https://cuni.primo.exlibrisgroup.com/permalink/420CKIS_INST/1ustijj/alma9925827400906986</t>
  </si>
  <si>
    <t>The Cambridge Companion to Leo Strauss</t>
  </si>
  <si>
    <t xml:space="preserve">Smith, Steven B. </t>
  </si>
  <si>
    <t>9781139942478</t>
  </si>
  <si>
    <t>https://cuni.primo.exlibrisgroup.com/permalink/420CKIS_INST/1ustijj/alma9925827403006986</t>
  </si>
  <si>
    <t>The Cambridge Companion to Liberalism</t>
  </si>
  <si>
    <t xml:space="preserve">Wall , Steven </t>
  </si>
  <si>
    <t>Cambridge: Cambridge University Press, 2015</t>
  </si>
  <si>
    <t>9781139001755</t>
  </si>
  <si>
    <t>https://cuni.primo.exlibrisgroup.com/permalink/420CKIS_INST/5nfor5/alma990020741630106986</t>
  </si>
  <si>
    <t>The Cambridge Companion to Liberation Theology</t>
  </si>
  <si>
    <t xml:space="preserve">Rowland, Christopher </t>
  </si>
  <si>
    <t>9781139149129</t>
  </si>
  <si>
    <t>https://cuni.primo.exlibrisgroup.com/permalink/420CKIS_INST/1ustijj/alma9925827393306986</t>
  </si>
  <si>
    <t>The Cambridge Companion to Life and Death</t>
  </si>
  <si>
    <t xml:space="preserve">Luper, Steven </t>
  </si>
  <si>
    <t>9781139000451</t>
  </si>
  <si>
    <t>https://cuni.primo.exlibrisgroup.com/permalink/420CKIS_INST/1ustijj/alma9925827393806986</t>
  </si>
  <si>
    <t>The Cambridge Companion to Locke</t>
  </si>
  <si>
    <t xml:space="preserve">Chappell, Vere </t>
  </si>
  <si>
    <t>9781139001380</t>
  </si>
  <si>
    <t>https://cuni.primo.exlibrisgroup.com/permalink/420CKIS_INST/1ustijj/alma9925827403306986</t>
  </si>
  <si>
    <t>The Cambridge Companion to Locke's 'Essay Concerning Human Understanding'</t>
  </si>
  <si>
    <t xml:space="preserve">Newman, Lex </t>
  </si>
  <si>
    <t>9781139000819</t>
  </si>
  <si>
    <t>https://cuni.primo.exlibrisgroup.com/permalink/420CKIS_INST/1ustijj/alma9925827400506986</t>
  </si>
  <si>
    <t>The Cambridge Companion to Maimonides</t>
  </si>
  <si>
    <t xml:space="preserve">Seeskin, Kenneth  </t>
  </si>
  <si>
    <t>9781139000628</t>
  </si>
  <si>
    <t>https://cuni.primo.exlibrisgroup.com/permalink/420CKIS_INST/1ustijj/alma9925827394006986</t>
  </si>
  <si>
    <t>The Cambridge Companion to Malebranche</t>
  </si>
  <si>
    <t xml:space="preserve">Nadler, Steven  </t>
  </si>
  <si>
    <t>9780511998744</t>
  </si>
  <si>
    <t>https://cuni.primo.exlibrisgroup.com/permalink/420CKIS_INST/1ustijj/alma9925827398606986</t>
  </si>
  <si>
    <t>The Cambridge Companion to Martin Luther</t>
  </si>
  <si>
    <t>9781139000444</t>
  </si>
  <si>
    <t>https://cuni.primo.exlibrisgroup.com/permalink/420CKIS_INST/1ustijj/alma9925827393706986</t>
  </si>
  <si>
    <t>The Cambridge Companion to Marx</t>
  </si>
  <si>
    <t xml:space="preserve">Carver, Terrell  </t>
  </si>
  <si>
    <t>Cambridge: Cambridge University Press, 1991</t>
  </si>
  <si>
    <t>9781316711859</t>
  </si>
  <si>
    <t>https://cuni.primo.exlibrisgroup.com/permalink/420CKIS_INST/1ustijj/alma9925827399406986</t>
  </si>
  <si>
    <t>The Cambridge Companion to Medieval Ethics</t>
  </si>
  <si>
    <t>Cambridge: Cambridge University Press, 2019</t>
  </si>
  <si>
    <t>9780511999932</t>
  </si>
  <si>
    <t>https://cuni.primo.exlibrisgroup.com/permalink/420CKIS_INST/1ustijj/alma9925827394806986</t>
  </si>
  <si>
    <t>The Cambridge Companion to Medieval Philosophy</t>
  </si>
  <si>
    <t xml:space="preserve">McGrade, A. S. </t>
  </si>
  <si>
    <t>9781139000680</t>
  </si>
  <si>
    <t>https://cuni.primo.exlibrisgroup.com/permalink/420CKIS_INST/1ustijj/alma9925827394706986</t>
  </si>
  <si>
    <t>The Cambridge Companion to Mill</t>
  </si>
  <si>
    <t xml:space="preserve">Skorupski, John </t>
  </si>
  <si>
    <t>9780511976391</t>
  </si>
  <si>
    <t>https://cuni.primo.exlibrisgroup.com/permalink/420CKIS_INST/1ustijj/alma9925827400206986</t>
  </si>
  <si>
    <t>The Cambridge Companion to Miracles</t>
  </si>
  <si>
    <t xml:space="preserve">Twelftree, Graham H. </t>
  </si>
  <si>
    <t>Cambridge: Cambridge University Press, 2011</t>
  </si>
  <si>
    <t>9780511999925</t>
  </si>
  <si>
    <t>https://cuni.primo.exlibrisgroup.com/permalink/420CKIS_INST/1ustijj/alma9925827392506986</t>
  </si>
  <si>
    <t>The Cambridge Companion to Montaigne</t>
  </si>
  <si>
    <t xml:space="preserve">Langer, Ullrich </t>
  </si>
  <si>
    <t>9780511781551</t>
  </si>
  <si>
    <t>https://cuni.primo.exlibrisgroup.com/permalink/420CKIS_INST/1ustijj/alma9925827401306986</t>
  </si>
  <si>
    <t>The Cambridge Companion to Muhammad</t>
  </si>
  <si>
    <t xml:space="preserve">Brockopp, Jonathan E. </t>
  </si>
  <si>
    <t>9781108525077</t>
  </si>
  <si>
    <t>https://cuni.primo.exlibrisgroup.com/permalink/420CKIS_INST/1ustijj/alma9925827400706986</t>
  </si>
  <si>
    <t>The Cambridge Companion to Natural Law Ethics</t>
  </si>
  <si>
    <t xml:space="preserve">Angier, Tom </t>
  </si>
  <si>
    <t>9781139015523</t>
  </si>
  <si>
    <t>https://cuni.primo.exlibrisgroup.com/permalink/420CKIS_INST/1ustijj/alma9925827399006986</t>
  </si>
  <si>
    <t>The Cambridge Companion to Oakeshott</t>
  </si>
  <si>
    <t xml:space="preserve">Podoksik, Efraim </t>
  </si>
  <si>
    <t>9781139000284</t>
  </si>
  <si>
    <t>https://cuni.primo.exlibrisgroup.com/permalink/420CKIS_INST/1ustijj/alma9925827392306986</t>
  </si>
  <si>
    <t>The Cambridge Companion to Ockham</t>
  </si>
  <si>
    <t xml:space="preserve">Vincent, Paul </t>
  </si>
  <si>
    <t>9780511998737</t>
  </si>
  <si>
    <t>https://cuni.primo.exlibrisgroup.com/permalink/420CKIS_INST/1ustijj/alma9925827397706986</t>
  </si>
  <si>
    <t>The Cambridge Companion to Pascal</t>
  </si>
  <si>
    <t xml:space="preserve">Hammond, Nicholas  </t>
  </si>
  <si>
    <t>9781139002387</t>
  </si>
  <si>
    <t>https://cuni.primo.exlibrisgroup.com/permalink/420CKIS_INST/1ustijj/alma9925827394906986</t>
  </si>
  <si>
    <t>The Cambridge Companion to Paul Tillich</t>
  </si>
  <si>
    <t xml:space="preserve">Re Manning, Russell  </t>
  </si>
  <si>
    <t>9781139000611</t>
  </si>
  <si>
    <t>https://cuni.primo.exlibrisgroup.com/permalink/420CKIS_INST/1ustijj/alma9925827392406986</t>
  </si>
  <si>
    <t>The Cambridge Companion to Peirce</t>
  </si>
  <si>
    <t xml:space="preserve">Misak, Cheryl </t>
  </si>
  <si>
    <t>9781139002394</t>
  </si>
  <si>
    <t>https://cuni.primo.exlibrisgroup.com/permalink/420CKIS_INST/1ustijj/alma9925827396806986</t>
  </si>
  <si>
    <t>The Cambridge Companion to Philo</t>
  </si>
  <si>
    <t xml:space="preserve">Kamesar, Adam </t>
  </si>
  <si>
    <t>9781139000574</t>
  </si>
  <si>
    <t>https://cuni.primo.exlibrisgroup.com/permalink/420CKIS_INST/5nfor5/alma990016060220106986</t>
  </si>
  <si>
    <t>The Cambridge Companion to Plato</t>
  </si>
  <si>
    <t xml:space="preserve">Kraut, Richard </t>
  </si>
  <si>
    <t>9781139001557</t>
  </si>
  <si>
    <t>https://cuni.primo.exlibrisgroup.com/permalink/420CKIS_INST/1ustijj/alma9925827390806986</t>
  </si>
  <si>
    <t>The Cambridge Companion to Plato's Republic</t>
  </si>
  <si>
    <t xml:space="preserve">Ferrari, G. R. F. </t>
  </si>
  <si>
    <t>9781139000499</t>
  </si>
  <si>
    <t>https://cuni.primo.exlibrisgroup.com/permalink/420CKIS_INST/1ustijj/alma9925827392206986</t>
  </si>
  <si>
    <t>The Cambridge Companion to Plotinus</t>
  </si>
  <si>
    <t xml:space="preserve">Gerson, Lloyd P. </t>
  </si>
  <si>
    <t>9780511998799</t>
  </si>
  <si>
    <t>https://cuni.primo.exlibrisgroup.com/permalink/420CKIS_INST/1ustijj/alma9925827402006986</t>
  </si>
  <si>
    <t>The Cambridge Companion to Postmodern Theology</t>
  </si>
  <si>
    <t xml:space="preserve">Vanhoozer, Kevin J. </t>
  </si>
  <si>
    <t>9781139000505</t>
  </si>
  <si>
    <t>https://cuni.primo.exlibrisgroup.com/permalink/420CKIS_INST/1ustijj/alma9925827393406986</t>
  </si>
  <si>
    <t>The Cambridge Companion to Quine</t>
  </si>
  <si>
    <t xml:space="preserve">Gibson, Roger F.  Jr </t>
  </si>
  <si>
    <t>9780511998850</t>
  </si>
  <si>
    <t>https://cuni.primo.exlibrisgroup.com/permalink/420CKIS_INST/1ustijj/alma9925827396906986</t>
  </si>
  <si>
    <t>The Cambridge Companion to Rawls</t>
  </si>
  <si>
    <t xml:space="preserve">Freeman, Samuel </t>
  </si>
  <si>
    <t>https://cuni.primo.exlibrisgroup.com/permalink/420CKIS_INST/1ustijj/alma9925827390906986</t>
  </si>
  <si>
    <t>The Cambridge Companion to Religion and Terrorism</t>
  </si>
  <si>
    <t xml:space="preserve">Lewis, James R.  </t>
  </si>
  <si>
    <t>9781139017084</t>
  </si>
  <si>
    <t>https://cuni.primo.exlibrisgroup.com/permalink/420CKIS_INST/1ustijj/alma9925827391206986</t>
  </si>
  <si>
    <t>The Cambridge Companion to Religious Studies</t>
  </si>
  <si>
    <t xml:space="preserve">Orsi, Robert A. </t>
  </si>
  <si>
    <t>9781139001663</t>
  </si>
  <si>
    <t>https://cuni.primo.exlibrisgroup.com/permalink/420CKIS_INST/1ustijj/alma9925827391306986</t>
  </si>
  <si>
    <t>The Cambridge Companion to Renaissance Philosophy</t>
  </si>
  <si>
    <t xml:space="preserve">Hankins, James </t>
  </si>
  <si>
    <t>9781108678261</t>
  </si>
  <si>
    <t>https://cuni.primo.exlibrisgroup.com/permalink/420CKIS_INST/1ustijj/alma9925827392606986</t>
  </si>
  <si>
    <t>The Cambridge Companion to Rorty</t>
  </si>
  <si>
    <t xml:space="preserve">Rondel, David </t>
  </si>
  <si>
    <t>https://cuni.primo.exlibrisgroup.com/permalink/420CKIS_INST/1ustijj/alma9925827393106986</t>
  </si>
  <si>
    <t>The Cambridge Companion to Rousseau</t>
  </si>
  <si>
    <t xml:space="preserve">Riley, Patrick </t>
  </si>
  <si>
    <t>9781139000543</t>
  </si>
  <si>
    <t>https://cuni.primo.exlibrisgroup.com/permalink/420CKIS_INST/1ustijj/alma9925827393206986</t>
  </si>
  <si>
    <t>The Cambridge Companion to Sartre</t>
  </si>
  <si>
    <t xml:space="preserve">Howells, Christina </t>
  </si>
  <si>
    <t>9780511781537</t>
  </si>
  <si>
    <t>https://cuni.primo.exlibrisgroup.com/permalink/420CKIS_INST/1ustijj/alma9925827398306986</t>
  </si>
  <si>
    <t>The Cambridge Companion to Science and Religion</t>
  </si>
  <si>
    <t xml:space="preserve">Harrison, Peter </t>
  </si>
  <si>
    <t>9781139000567</t>
  </si>
  <si>
    <t>https://cuni.primo.exlibrisgroup.com/permalink/420CKIS_INST/1ustijj/alma9925827392906986</t>
  </si>
  <si>
    <t>The Cambridge Companion to Schopenhauer</t>
  </si>
  <si>
    <t xml:space="preserve">Janaway, Christopher  </t>
  </si>
  <si>
    <t>https://cuni.primo.exlibrisgroup.com/permalink/420CKIS_INST/1ustijj/alma9925827402106986</t>
  </si>
  <si>
    <t>The Cambridge Companion to Simone de Beauvoir</t>
  </si>
  <si>
    <t xml:space="preserve">Card, Claudia </t>
  </si>
  <si>
    <t>9780511780257</t>
  </si>
  <si>
    <t>https://cuni.primo.exlibrisgroup.com/permalink/420CKIS_INST/1ustijj/alma9925827400806986</t>
  </si>
  <si>
    <t>The Cambridge Companion to Socrates</t>
  </si>
  <si>
    <t xml:space="preserve">Morrison, Donald R. </t>
  </si>
  <si>
    <t>9781316156186</t>
  </si>
  <si>
    <t>https://cuni.primo.exlibrisgroup.com/permalink/420CKIS_INST/1ustijj/alma9925827403206986</t>
  </si>
  <si>
    <t>The Cambridge Companion to Spinoza</t>
  </si>
  <si>
    <t xml:space="preserve">Garrett, Don </t>
  </si>
  <si>
    <t>9781139002653</t>
  </si>
  <si>
    <t>https://cuni.primo.exlibrisgroup.com/permalink/420CKIS_INST/1ustijj/alma9925827401006986</t>
  </si>
  <si>
    <t>The Cambridge Companion to Spinoza's Ethics</t>
  </si>
  <si>
    <t xml:space="preserve">Koistinen, Olli </t>
  </si>
  <si>
    <t>9780511999987</t>
  </si>
  <si>
    <t>https://cuni.primo.exlibrisgroup.com/permalink/420CKIS_INST/1ustijj/alma9925827392706986</t>
  </si>
  <si>
    <t>The Cambridge Companion to St Paul</t>
  </si>
  <si>
    <t xml:space="preserve">Dunn, James D. G.  </t>
  </si>
  <si>
    <t>9781139087599</t>
  </si>
  <si>
    <t>https://cuni.primo.exlibrisgroup.com/permalink/420CKIS_INST/1ustijj/alma9925827397406986</t>
  </si>
  <si>
    <t>The Cambridge Companion to Sufism</t>
  </si>
  <si>
    <t xml:space="preserve">Ridgeon, Lloyd </t>
  </si>
  <si>
    <t>9781108386081</t>
  </si>
  <si>
    <t>https://cuni.primo.exlibrisgroup.com/permalink/420CKIS_INST/1ustijj/alma9925827402606986</t>
  </si>
  <si>
    <t>The Cambridge Companion to the Bible and Literature</t>
  </si>
  <si>
    <t xml:space="preserve">Carmichael, Calum </t>
  </si>
  <si>
    <t>9780511735899</t>
  </si>
  <si>
    <t>https://cuni.primo.exlibrisgroup.com/permalink/420CKIS_INST/1ustijj/alma9925827398706986</t>
  </si>
  <si>
    <t>The Cambridge Companion to the Cistercian Order</t>
  </si>
  <si>
    <t xml:space="preserve">Birkedal, Mette </t>
  </si>
  <si>
    <t>9781108613200</t>
  </si>
  <si>
    <t>https://cuni.primo.exlibrisgroup.com/permalink/420CKIS_INST/1ustijj/alma9925827402206986</t>
  </si>
  <si>
    <t>The Cambridge Companion to the Council of Nicaea</t>
  </si>
  <si>
    <t xml:space="preserve">Kim, Young Richard </t>
  </si>
  <si>
    <t>9781139001236</t>
  </si>
  <si>
    <t>https://cuni.primo.exlibrisgroup.com/permalink/420CKIS_INST/1ustijj/alma9925827401106986</t>
  </si>
  <si>
    <t>The Cambridge Companion to the Gospels</t>
  </si>
  <si>
    <t xml:space="preserve">Barton, Stephen C. </t>
  </si>
  <si>
    <t>9781108562072</t>
  </si>
  <si>
    <t>https://cuni.primo.exlibrisgroup.com/permalink/420CKIS_INST/1ustijj/alma9925827402906986</t>
  </si>
  <si>
    <t>The Cambridge Companion to the Hebrew Bible and Ethics</t>
  </si>
  <si>
    <t xml:space="preserve">Crouch, C. L. </t>
  </si>
  <si>
    <t>9781139001885</t>
  </si>
  <si>
    <t>https://cuni.primo.exlibrisgroup.com/permalink/420CKIS_INST/1ustijj/alma9925827391606986</t>
  </si>
  <si>
    <t>The Cambridge Companion to the Jesuits</t>
  </si>
  <si>
    <t xml:space="preserve">Worcester, Thomas </t>
  </si>
  <si>
    <t>9781108528856</t>
  </si>
  <si>
    <t>https://cuni.primo.exlibrisgroup.com/permalink/420CKIS_INST/1ustijj/alma9925827391406986</t>
  </si>
  <si>
    <t>The Cambridge Companion to the New Testament</t>
  </si>
  <si>
    <t xml:space="preserve">Gray, Patrick </t>
  </si>
  <si>
    <t>9780511998638</t>
  </si>
  <si>
    <t>https://cuni.primo.exlibrisgroup.com/permalink/420CKIS_INST/1ustijj/alma9925827391906986</t>
  </si>
  <si>
    <t>The Cambridge Companion to the Scottish Enlightenment</t>
  </si>
  <si>
    <t xml:space="preserve">Broadie, Alexander </t>
  </si>
  <si>
    <t>9780511998874</t>
  </si>
  <si>
    <t>https://cuni.primo.exlibrisgroup.com/permalink/420CKIS_INST/1ustijj/alma9925827399206986</t>
  </si>
  <si>
    <t>The Cambridge Companion to the Stoics</t>
  </si>
  <si>
    <t xml:space="preserve">Inwood, Brad </t>
  </si>
  <si>
    <t>https://cuni.primo.exlibrisgroup.com/permalink/420CKIS_INST/1ustijj/alma9925827399506986</t>
  </si>
  <si>
    <t>The Cambridge Companion to the Trinity</t>
  </si>
  <si>
    <t xml:space="preserve">Phan, Peter C. </t>
  </si>
  <si>
    <t>9780511976148</t>
  </si>
  <si>
    <t>https://cuni.primo.exlibrisgroup.com/permalink/420CKIS_INST/1ustijj/alma9925827400106986</t>
  </si>
  <si>
    <t>The Cambridge Companion to Thomas More</t>
  </si>
  <si>
    <t xml:space="preserve">Logan, George M. </t>
  </si>
  <si>
    <t>9781139001076</t>
  </si>
  <si>
    <t>https://cuni.primo.exlibrisgroup.com/permalink/420CKIS_INST/1ustijj/alma9925827401206986</t>
  </si>
  <si>
    <t>The Cambridge Companion to Tocqueville</t>
  </si>
  <si>
    <t xml:space="preserve">Welch, Cheryl B. </t>
  </si>
  <si>
    <t>9781108698610</t>
  </si>
  <si>
    <t>https://cuni.primo.exlibrisgroup.com/permalink/420CKIS_INST/1ustijj/alma9925827398806986</t>
  </si>
  <si>
    <t>The Cambridge Companion to Vatican II</t>
  </si>
  <si>
    <t xml:space="preserve">Gaillardetz, Richard R.  </t>
  </si>
  <si>
    <t>9780511734786</t>
  </si>
  <si>
    <t>https://cuni.primo.exlibrisgroup.com/permalink/420CKIS_INST/1ustijj/alma9925827398906986</t>
  </si>
  <si>
    <t>The Cambridge Companion to Virtue Ethics</t>
  </si>
  <si>
    <t xml:space="preserve">Russell, Daniel C. </t>
  </si>
  <si>
    <t>9781139000666</t>
  </si>
  <si>
    <t>https://cuni.primo.exlibrisgroup.com/permalink/420CKIS_INST/1ustijj/alma9925827391706986</t>
  </si>
  <si>
    <t>The Cambridge Companion to William James</t>
  </si>
  <si>
    <t xml:space="preserve">Putnam, Ruth Anna  </t>
  </si>
  <si>
    <t>9781108885959</t>
  </si>
  <si>
    <t>https://cuni.primo.exlibrisgroup.com/permalink/420CKIS_INST/1ustijj/alma9925827394106986</t>
  </si>
  <si>
    <t>The New Cambridge Companion to Christian Doctrine</t>
  </si>
  <si>
    <t xml:space="preserve">Allen, Michael </t>
  </si>
  <si>
    <t>9781316676264</t>
  </si>
  <si>
    <t>https://cuni.primo.exlibrisgroup.com/permalink/420CKIS_INST/1ustijj/alma9925827401706986</t>
  </si>
  <si>
    <t>The New Cambridge Companion to Nietzsche</t>
  </si>
  <si>
    <t xml:space="preserve">Stern, Tom </t>
  </si>
  <si>
    <t>https://cuni.primo.exlibrisgroup.com/permalink/420CKIS_INST/1ustijj/alma990023169560106986</t>
  </si>
  <si>
    <t>The New Cambridge Companion to St. Paul</t>
  </si>
  <si>
    <t xml:space="preserve">Longenecker, Bruce W. </t>
  </si>
  <si>
    <t>https://cuni.primo.exlibrisgroup.com/permalink/420CKIS_INST/1ustijj/alma9925827009206986</t>
  </si>
  <si>
    <t>Ukraine and Russia: From Civilized Divorce to Uncivil War</t>
  </si>
  <si>
    <t>D'Anieri, Paul</t>
  </si>
  <si>
    <t>Cambridge: Cambridge University Press, 2023</t>
  </si>
  <si>
    <t>Vydavatel</t>
  </si>
  <si>
    <t>9780197551509</t>
  </si>
  <si>
    <t>https://cuni.primo.exlibrisgroup.com/permalink/420CKIS_INST/1ustijj/alma9925543279806986</t>
  </si>
  <si>
    <t>A Tactical Guide to Science Journalism : Lessons from the Front Lines</t>
  </si>
  <si>
    <t>Blum, Deborah (ed.); Smart, Ashley (ed.); Zeller, Tom Jr. (ed.)</t>
  </si>
  <si>
    <t>New York: Oxford University Press, 2022</t>
  </si>
  <si>
    <t>9780197635018</t>
  </si>
  <si>
    <t>https://cuni.primo.exlibrisgroup.com/permalink/420CKIS_INST/1ustijj/alma9925614218306986</t>
  </si>
  <si>
    <t>Building Theory in Political Communication</t>
  </si>
  <si>
    <t>Wolfsfeld, Gadi; Sheafer, Tamir; Althaus, Scott</t>
  </si>
  <si>
    <t>9780198868484</t>
  </si>
  <si>
    <t>https://cuni.primo.exlibrisgroup.com/permalink/420CKIS_INST/1ustijj/alma9925543090306986</t>
  </si>
  <si>
    <t>Coalition Governance in Western Europe</t>
  </si>
  <si>
    <t>Bergman, Torbjörn (ed.); Bäck, Hanna (ed.) Hellström, Johan (ed.)</t>
  </si>
  <si>
    <t>Oxford: Oxford University Press, 2021</t>
  </si>
  <si>
    <t>9780191871955</t>
  </si>
  <si>
    <t>https://cuni.primo.exlibrisgroup.com/permalink/420CKIS_INST/1ustijj/alma9925828409306986</t>
  </si>
  <si>
    <t>Concealed Silences and Inaudible Voices in Political Thinking</t>
  </si>
  <si>
    <t xml:space="preserve">Freeden, Michael </t>
  </si>
  <si>
    <t>Oxford: Oxford University Press, 2023</t>
  </si>
  <si>
    <t>9780191002793</t>
  </si>
  <si>
    <t>https://cuni.primo.exlibrisgroup.com/permalink/420CKIS_INST/1ustijj/alma9925542477006986</t>
  </si>
  <si>
    <t>Experiencing European Integration</t>
  </si>
  <si>
    <t>Kuhn, Theresa</t>
  </si>
  <si>
    <t>Oxford: Oxford University Press, 2015</t>
  </si>
  <si>
    <t>9780192633552</t>
  </si>
  <si>
    <t>https://cuni.primo.exlibrisgroup.com/permalink/420CKIS_INST/1ustijj/alma9925828409206986</t>
  </si>
  <si>
    <t>Female Genital Mutilation</t>
  </si>
  <si>
    <t>Proudman, Charlotte</t>
  </si>
  <si>
    <t>Oxford: Oxford University Press, 2022</t>
  </si>
  <si>
    <t>9780197557150</t>
  </si>
  <si>
    <t>https://cuni.primo.exlibrisgroup.com/permalink/420CKIS_INST/1ustijj/alma9925542791106986</t>
  </si>
  <si>
    <t>Future Publics : Democracy Deliberation and Future-Regarding Collective Action</t>
  </si>
  <si>
    <t>MacKenzie, Michael K.</t>
  </si>
  <si>
    <t>New York: Oxford University Press, 2021</t>
  </si>
  <si>
    <t>9780192564023</t>
  </si>
  <si>
    <t>https://cuni.primo.exlibrisgroup.com/permalink/420CKIS_INST/1ustijj/alma9925543108706986</t>
  </si>
  <si>
    <t>High Participation Systems of Higher Education</t>
  </si>
  <si>
    <t>Cantwell, Brendan; Marginson, Simon; Smolentseva, Anna</t>
  </si>
  <si>
    <t>Oxford: Oxford University Press, 2018</t>
  </si>
  <si>
    <t>9780192868657</t>
  </si>
  <si>
    <t>https://cuni.primo.exlibrisgroup.com/permalink/420CKIS_INST/1ustijj/alma9925689749906986</t>
  </si>
  <si>
    <t>How to Do Research and How to Be a Researcher</t>
  </si>
  <si>
    <t>Stewart, Robert</t>
  </si>
  <si>
    <t>9780197542590</t>
  </si>
  <si>
    <t>https://cuni.primo.exlibrisgroup.com/permalink/420CKIS_INST/1ustijj/alma9925542688806986</t>
  </si>
  <si>
    <t>Imagined Audiences : How Journalists Perceive and Pursue the Public</t>
  </si>
  <si>
    <t>Nelson, Jacob L.</t>
  </si>
  <si>
    <t>9780190887889</t>
  </si>
  <si>
    <t>https://cuni.primo.exlibrisgroup.com/permalink/420CKIS_INST/1ustijj/alma9925542552506986</t>
  </si>
  <si>
    <t>In the Orbit of Love</t>
  </si>
  <si>
    <t>Konstan, David</t>
  </si>
  <si>
    <t>New York: Oxford University Press, 2018</t>
  </si>
  <si>
    <t>9780197538487</t>
  </si>
  <si>
    <t>https://cuni.primo.exlibrisgroup.com/permalink/420CKIS_INST/1ustijj/alma9925542793306986</t>
  </si>
  <si>
    <t>Journalism Research That Matters</t>
  </si>
  <si>
    <t>Bélair-Gagnon, Valérie (ed.); Usher, Nikki (ed.)</t>
  </si>
  <si>
    <t>9780190081058</t>
  </si>
  <si>
    <t>https://cuni.primo.exlibrisgroup.com/permalink/420CKIS_INST/1ustijj/alma9925740409006986</t>
  </si>
  <si>
    <t>Language and Mediated Masculinities : Cultures, Contexts, Constraints</t>
  </si>
  <si>
    <t>Lawson, Robert</t>
  </si>
  <si>
    <t>New York: Oxford University Press, 2023</t>
  </si>
  <si>
    <t>9780191065835</t>
  </si>
  <si>
    <t>https://cuni.primo.exlibrisgroup.com/permalink/420CKIS_INST/1ustijj/alma9925543091706986</t>
  </si>
  <si>
    <t>Mereology</t>
  </si>
  <si>
    <t>Cotnoir, A.J.; Varzi, Achille C.</t>
  </si>
  <si>
    <t>9780192871657</t>
  </si>
  <si>
    <t>https://cuni.primo.exlibrisgroup.com/permalink/420CKIS_INST/1ustijj/alma9925643703106986</t>
  </si>
  <si>
    <t>Minority Governments in Comparative Perspective</t>
  </si>
  <si>
    <t>Field, Bonnie N. (ed.); Martin, Shane (ed.)</t>
  </si>
  <si>
    <t>9780190858476</t>
  </si>
  <si>
    <t>https://cuni.primo.exlibrisgroup.com/permalink/420CKIS_INST/1ustijj/alma9925543092006986</t>
  </si>
  <si>
    <t>Outside the Bubble : Social Media and Political Participation in Western Democracies</t>
  </si>
  <si>
    <t>Vaccari, Cristian; Valeriani, Augusto</t>
  </si>
  <si>
    <t>9780190299323</t>
  </si>
  <si>
    <t>https://cuni.primo.exlibrisgroup.com/permalink/420CKIS_INST/1ustijj/alma9925828212206986</t>
  </si>
  <si>
    <t>Oxford Handbook of Evolution Biology and Society</t>
  </si>
  <si>
    <t>Hopcroft, Rosemary (ed.)</t>
  </si>
  <si>
    <t>9780190675585</t>
  </si>
  <si>
    <t>https://cuni.primo.exlibrisgroup.com/permalink/420CKIS_INST/5nfor5/alma9925542578006986</t>
  </si>
  <si>
    <t>Oxford Handbook of Israeli Politics and Society</t>
  </si>
  <si>
    <t>Hazan, Reuven Y.; Dowty, Alan; Hofnung, Menachem; Rahat, Gideon</t>
  </si>
  <si>
    <t>9780199984527</t>
  </si>
  <si>
    <t>https://cuni.primo.exlibrisgroup.com/permalink/420CKIS_INST/1ustijj/alma9925828211906986</t>
  </si>
  <si>
    <t>Oxford Handbook of Public History</t>
  </si>
  <si>
    <t>Hamilton, Paula  (ed.); Gardner, James B. (ed.)</t>
  </si>
  <si>
    <t>New York: Oxford University Press, 2017</t>
  </si>
  <si>
    <t>https://cuni.primo.exlibrisgroup.com/permalink/420CKIS_INST/1ustijj/alma9925692771906986</t>
  </si>
  <si>
    <t>Psychology for Musicians: Understanding and Acquiring the Skills (2nd edn)</t>
  </si>
  <si>
    <t xml:space="preserve">Woody, Robert H. </t>
  </si>
  <si>
    <t>9780199795895</t>
  </si>
  <si>
    <t>https://cuni.primo.exlibrisgroup.com/permalink/420CKIS_INST/1ustijj/alma9925542544406986</t>
  </si>
  <si>
    <t>Queer International Relations : Sovereignty, Sexuality and the Will to Knowledge</t>
  </si>
  <si>
    <t>Weber, Cynthia</t>
  </si>
  <si>
    <t>Oxford: Oxford University Press, 2016</t>
  </si>
  <si>
    <t>9780190277673</t>
  </si>
  <si>
    <t>https://cuni.primo.exlibrisgroup.com/permalink/420CKIS_INST/1ustijj/alma9925542600306986</t>
  </si>
  <si>
    <t>Rape Loot Pillage : the political economy of sexual violence in armed conflict</t>
  </si>
  <si>
    <t>Meger, Sara</t>
  </si>
  <si>
    <t>New York: Oxford University Press, 2016</t>
  </si>
  <si>
    <t>9780199894307</t>
  </si>
  <si>
    <t>https://cuni.primo.exlibrisgroup.com/permalink/420CKIS_INST/1ustijj/alma9925828409106986</t>
  </si>
  <si>
    <t>Rationality and thereflective mind</t>
  </si>
  <si>
    <t xml:space="preserve">Stanovich, Keith </t>
  </si>
  <si>
    <t>New York: Oxford University Press, 2011</t>
  </si>
  <si>
    <t>9780192665218</t>
  </si>
  <si>
    <t>https://cuni.primo.exlibrisgroup.com/permalink/420CKIS_INST/1ustijj/alma9925543239006986</t>
  </si>
  <si>
    <t>Socialism Goes Global : the Soviet Union and Eastern Europe in the age of decolonization</t>
  </si>
  <si>
    <t>Mark, James; Betts, Paul</t>
  </si>
  <si>
    <t>https://cuni.primo.exlibrisgroup.com/permalink/420CKIS_INST/1ustijj/alma9925541582406986</t>
  </si>
  <si>
    <t>The Economics of Consumption : theory and evidence</t>
  </si>
  <si>
    <t>Jappelli, Tullio; Pistaferri, Luigi</t>
  </si>
  <si>
    <t>9780197507773</t>
  </si>
  <si>
    <t>https://cuni.primo.exlibrisgroup.com/permalink/420CKIS_INST/1ustijj/alma9925543076506986</t>
  </si>
  <si>
    <t>The Movement for Black Lives : Philosophical Perspectives</t>
  </si>
  <si>
    <t>Hogan, Brandon (ed.); Cholbi, Michael (ed); Madva, Alex (ed.) Yost, Benjamin S. (ed.)</t>
  </si>
  <si>
    <t>9780190496289</t>
  </si>
  <si>
    <t>https://cuni.primo.exlibrisgroup.com/permalink/420CKIS_INST/5nfor5/alma9925542668406986</t>
  </si>
  <si>
    <t>The Oxford Handbook of Ancient Nubia</t>
  </si>
  <si>
    <t>Emberling, Geoff; Williams, Bruce</t>
  </si>
  <si>
    <t>https://cuni.primo.exlibrisgroup.com/permalink/420CKIS_INST/1ustijj/alma9925542334306986</t>
  </si>
  <si>
    <t>The Oxford Handbook of Gender and Conflict</t>
  </si>
  <si>
    <t>Ní Aoláin, Fionnuala; Cahn, Naomi; Haynes, Dina Francesca; Valji, Nahla</t>
  </si>
  <si>
    <t>9780191046179</t>
  </si>
  <si>
    <t>https://cuni.primo.exlibrisgroup.com/permalink/420CKIS_INST/1ustijj/alma9925542335106986</t>
  </si>
  <si>
    <t>The Oxford Handbook of Megaproject Management</t>
  </si>
  <si>
    <t>Flyvbjerg, Bent</t>
  </si>
  <si>
    <t>Oxford: Oxford University Press, 2017-</t>
  </si>
  <si>
    <t>9780191743931</t>
  </si>
  <si>
    <t>https://cuni.primo.exlibrisgroup.com/permalink/420CKIS_INST/5nfor5/alma9925658396006986</t>
  </si>
  <si>
    <t>The Oxford Handbook of Music Psychology</t>
  </si>
  <si>
    <t>Hallam, Susan (ed.); Cross, Ian (ed.); Thaut, Michael H. (ed.)</t>
  </si>
  <si>
    <t>Oxford: Oxford University Press, 2014</t>
  </si>
  <si>
    <t>9780192558718</t>
  </si>
  <si>
    <t>https://cuni.primo.exlibrisgroup.com/permalink/420CKIS_INST/1ustijj/alma9925542535306986</t>
  </si>
  <si>
    <t>The Oxford Handbook of Scottish Politics</t>
  </si>
  <si>
    <t>Keating, Michael</t>
  </si>
  <si>
    <t>Oxford: Oxford University Press, 2020</t>
  </si>
  <si>
    <t>9780199984695</t>
  </si>
  <si>
    <t>https://cuni.primo.exlibrisgroup.com/permalink/420CKIS_INST/1ustijj/alma9925255031506986</t>
  </si>
  <si>
    <t>The Oxford Handbook of Social Influence</t>
  </si>
  <si>
    <t>Harkins, Stephen G. (ed.); Williams, Kipling D. (ed.); Burger, Jerry (ed.)</t>
  </si>
  <si>
    <t>New York: Oxford University Press, 2014-2017</t>
  </si>
  <si>
    <t>9780191796944</t>
  </si>
  <si>
    <t>https://cuni.primo.exlibrisgroup.com/permalink/420CKIS_INST/1ustijj/alma9925542893706986</t>
  </si>
  <si>
    <t>The Oxford Handbook of Terrorism</t>
  </si>
  <si>
    <t xml:space="preserve">Chenoweth, Erica; English, Richard; Gofas, Andreas; Kalyvas, Stathis N. </t>
  </si>
  <si>
    <t>Oxford: Oxford University Press, 2019</t>
  </si>
  <si>
    <t>9780191898990</t>
  </si>
  <si>
    <t>https://cuni.primo.exlibrisgroup.com/permalink/420CKIS_INST/1ustijj/alma9925542630306986</t>
  </si>
  <si>
    <t>The Oxford Handbook of the Quality of Government</t>
  </si>
  <si>
    <t>Bågenholm, Andreas; Bauhr, Monika; Grimes, Marcia; Rothstein, Bo</t>
  </si>
  <si>
    <t>9780192584625</t>
  </si>
  <si>
    <t>https://cuni.primo.exlibrisgroup.com/permalink/420CKIS_INST/1ustijj/alma9925543246506986</t>
  </si>
  <si>
    <t>The Oxford Handbook of the Weimar Republic</t>
  </si>
  <si>
    <t>Rossol, Nadine; Ziemann, Benjamin</t>
  </si>
  <si>
    <t>9780192519627</t>
  </si>
  <si>
    <t>https://cuni.primo.exlibrisgroup.com/permalink/420CKIS_INST/1ustijj/alma9925584198806986</t>
  </si>
  <si>
    <t>The Personalization of Politics in the European Union</t>
  </si>
  <si>
    <t>Gattermann, Katjana</t>
  </si>
  <si>
    <t>https://cuni.primo.exlibrisgroup.com/permalink/420CKIS_INST/1ustijj/alma9925714530506986</t>
  </si>
  <si>
    <t>The Right to Pain Relief and Other Deep Roots of the Opioid Epidemic</t>
  </si>
  <si>
    <t>Sullivan, Mark D.; Ballantyne, Jane</t>
  </si>
  <si>
    <t>9780190851132</t>
  </si>
  <si>
    <t>https://cuni.primo.exlibrisgroup.com/permalink/420CKIS_INST/1ustijj/alma9925542887106986</t>
  </si>
  <si>
    <t>The Three Pillars of Radicalization : needs, narratives and networks</t>
  </si>
  <si>
    <t>Kruglanski, Arie W.; Bélanger, Jocelyn J.; Gunaratna, Rohan</t>
  </si>
  <si>
    <t>New York: Oxford University Press, 2019</t>
  </si>
  <si>
    <t>9780192576064</t>
  </si>
  <si>
    <t>https://cuni.primo.exlibrisgroup.com/permalink/420CKIS_INST/1ustijj/alma9925543192606986</t>
  </si>
  <si>
    <t>Thick big data : Doing digital social sciences</t>
  </si>
  <si>
    <t>Jemielniak, Dariusz</t>
  </si>
  <si>
    <t>9780197543757</t>
  </si>
  <si>
    <t>https://cuni.primo.exlibrisgroup.com/permalink/420CKIS_INST/1ustijj/alma9925643455706986</t>
  </si>
  <si>
    <t>Why Public Space Matters</t>
  </si>
  <si>
    <t>Low, Setha</t>
  </si>
  <si>
    <t>9783030507657</t>
  </si>
  <si>
    <t>https://cuni.primo.exlibrisgroup.com/permalink/420CKIS_INST/1ustijj/alma9925531282406986</t>
  </si>
  <si>
    <t>Advances in Utopian Studies and Sacred Architecture</t>
  </si>
  <si>
    <t>Gambardella, Claudio; Cennamo, Claudia; Germanà, Maria Luisa; Shahidan, Mohd Fairuz; Bougdah, Hocine</t>
  </si>
  <si>
    <t>Cham: Springer, 2021</t>
  </si>
  <si>
    <t>9783030514310</t>
  </si>
  <si>
    <t>https://cuni.primo.exlibrisgroup.com/permalink/420CKIS_INST/1ustijj/alma9925308628706986</t>
  </si>
  <si>
    <t>Application of Intelligent Systems in Multi-Modal Information Analytics</t>
  </si>
  <si>
    <t>Sugumaran, Vijayan; Xu, Zheng; Zhou, Huiyu</t>
  </si>
  <si>
    <t>9783319731445</t>
  </si>
  <si>
    <t>https://cuni.primo.exlibrisgroup.com/permalink/420CKIS_INST/1ustijj/alma9925252974106986</t>
  </si>
  <si>
    <t>Botswana - a Modern Economic History</t>
  </si>
  <si>
    <t>Hillborn, Ellen; Bolt, Jutta</t>
  </si>
  <si>
    <t>Cham: Springer, 2018</t>
  </si>
  <si>
    <t>9781137463920</t>
  </si>
  <si>
    <t>https://cuni.primo.exlibrisgroup.com/permalink/420CKIS_INST/1ustijj/alma9925260732406986</t>
  </si>
  <si>
    <t>Commodities, Ports and Asian Maritime Trade Since 1750</t>
  </si>
  <si>
    <t>Webster, Anthony; Bosma, Ulbe; de Melo Jaime</t>
  </si>
  <si>
    <t>London: Palgrave Macmillan, 2015</t>
  </si>
  <si>
    <t>https://cuni.primo.exlibrisgroup.com/permalink/420CKIS_INST/1ustijj/alma9925352455306986</t>
  </si>
  <si>
    <t>Computational Methods and Data Engineering : Proceedings of ICMDE 2020, Vol. 2</t>
  </si>
  <si>
    <t>Singh, Vijendra; Asari, Vijayan; Kumar, Sanjay; Patel, R.B.</t>
  </si>
  <si>
    <t>Singapore: Springer Singapore, 2021</t>
  </si>
  <si>
    <t>9789811938696</t>
  </si>
  <si>
    <t>https://cuni.primo.exlibrisgroup.com/permalink/420CKIS_INST/1ustijj/alma9925825668006986</t>
  </si>
  <si>
    <t>Consultative Democracy or Consultative Authoritarianism? Understanding Chinese Consultative Politics</t>
  </si>
  <si>
    <t>Rongxin Li</t>
  </si>
  <si>
    <t>Singapore: Palgrave Macmillan, 2022</t>
  </si>
  <si>
    <t>9783030840792</t>
  </si>
  <si>
    <t>https://cuni.primo.exlibrisgroup.com/permalink/420CKIS_INST/1ustijj/alma9925788755906986</t>
  </si>
  <si>
    <t>Contemporary Populists in Power</t>
  </si>
  <si>
    <t>Dieckhoff, Alain; Jaffrelot, Christophe; Massicard, Elise</t>
  </si>
  <si>
    <t>Cham: Springer, 2022</t>
  </si>
  <si>
    <t>9783319947341</t>
  </si>
  <si>
    <t>https://cuni.primo.exlibrisgroup.com/permalink/420CKIS_INST/1ustijj/alma9925258708906986</t>
  </si>
  <si>
    <t>Could the Versailles System Have Worked?</t>
  </si>
  <si>
    <t>Elcock, Howard</t>
  </si>
  <si>
    <t>Cham: Palgrave Macmillan, 2018</t>
  </si>
  <si>
    <t>9783030919528</t>
  </si>
  <si>
    <t>https://cuni.primo.exlibrisgroup.com/permalink/420CKIS_INST/1ustijj/alma9925788762506986</t>
  </si>
  <si>
    <t>COVID-19 and International Political Theory. Assessing the Potential for Normative Shift</t>
  </si>
  <si>
    <t xml:space="preserve">Brown, Ruairidh </t>
  </si>
  <si>
    <t>Cham: Palgrave Macmillan, 2022</t>
  </si>
  <si>
    <t>9783030999513</t>
  </si>
  <si>
    <t>https://cuni.primo.exlibrisgroup.com/permalink/420CKIS_INST/1ustijj/alma9925741805506986</t>
  </si>
  <si>
    <t>Cross-Regional Ethnopolitics in Central and Eastern Europe. Lessons from the Western Balkans and the Baltic States</t>
  </si>
  <si>
    <t xml:space="preserve">Petsinis, Vassilis </t>
  </si>
  <si>
    <t>Basistoke: Palgrave Macmillan, 2022</t>
  </si>
  <si>
    <t>9783030972950</t>
  </si>
  <si>
    <t>https://cuni.primo.exlibrisgroup.com/permalink/420CKIS_INST/1ustijj/alma9925825668606986</t>
  </si>
  <si>
    <t>Democracy in Times of Crises. Challenges Problems and Policy Proposals</t>
  </si>
  <si>
    <t xml:space="preserve">Economou, Emmanouil M.L.; Kyriazis, Nicholas C.; Platias, Athanasios </t>
  </si>
  <si>
    <t>9783031091230</t>
  </si>
  <si>
    <t>https://cuni.primo.exlibrisgroup.com/permalink/420CKIS_INST/1ustijj/alma9925825667706986</t>
  </si>
  <si>
    <t>Democracy under Pressure : Resilience or Retreat?</t>
  </si>
  <si>
    <t>van Beek, Ursula</t>
  </si>
  <si>
    <t>9783030875794</t>
  </si>
  <si>
    <t>https://cuni.primo.exlibrisgroup.com/permalink/420CKIS_INST/1ustijj/alma9925825668906986</t>
  </si>
  <si>
    <t>Democracy without Parties in Peru : The Politics of Uncertainty and Decay</t>
  </si>
  <si>
    <t>Sanchez-Sibony, Omar</t>
  </si>
  <si>
    <t>9783658235536</t>
  </si>
  <si>
    <t>https://cuni.primo.exlibrisgroup.com/permalink/420CKIS_INST/1ustijj/alma9925271330406986</t>
  </si>
  <si>
    <t>Der Kulturbund in der SBZ und in der DDR : Eine ostdeutche Kulturvereinigung im Wandel der Zeit zwischen 1945 und 1990</t>
  </si>
  <si>
    <t>Zimmer, Andreas</t>
  </si>
  <si>
    <t>Wiesbaden: Springer Fachmedien Wiesbaden, 2019</t>
  </si>
  <si>
    <t>9783662586952</t>
  </si>
  <si>
    <t>https://cuni.primo.exlibrisgroup.com/permalink/420CKIS_INST/1ustijj/alma9925264569506986</t>
  </si>
  <si>
    <t>Die Psychologie des Postfaktischen: Über Fake News, "Lügenpresse", Clickbait and Co.</t>
  </si>
  <si>
    <t>Appel, Markus</t>
  </si>
  <si>
    <t>Berlin: Springer, 2020</t>
  </si>
  <si>
    <t>9783030815684</t>
  </si>
  <si>
    <t>https://cuni.primo.exlibrisgroup.com/permalink/420CKIS_INST/1ustijj/alma9925716711306986</t>
  </si>
  <si>
    <t>Digital Political Communication Strategies : Multidisciplinary Reflections</t>
  </si>
  <si>
    <t xml:space="preserve">García-Orosa, Berta </t>
  </si>
  <si>
    <t>9783030304966</t>
  </si>
  <si>
    <t>https://cuni.primo.exlibrisgroup.com/permalink/420CKIS_INST/1ustijj/alma9925825668806986</t>
  </si>
  <si>
    <t>Donald Trump and the Branding of the American Presidency : The President of Segments</t>
  </si>
  <si>
    <t xml:space="preserve">Cosgrove, Kenneth M. </t>
  </si>
  <si>
    <t>9783030864927</t>
  </si>
  <si>
    <t>https://cuni.primo.exlibrisgroup.com/permalink/420CKIS_INST/5nfor5/alma9925825668106986</t>
  </si>
  <si>
    <t>Elections and Voters in Britain</t>
  </si>
  <si>
    <t xml:space="preserve">Denver, David; Johns, Robert </t>
  </si>
  <si>
    <t>U3</t>
  </si>
  <si>
    <t>9783031040320</t>
  </si>
  <si>
    <t>https://cuni.primo.exlibrisgroup.com/permalink/420CKIS_INST/1ustijj/alma9925825668306986</t>
  </si>
  <si>
    <t>Electoral Defeat and Party Change. From Makeover to Retouching</t>
  </si>
  <si>
    <t xml:space="preserve">Pacześniak, Anna; Bachryj-Krzywaźnia, Maciej; Kaczorowska, Małgorzata </t>
  </si>
  <si>
    <t>9789811379529</t>
  </si>
  <si>
    <t>https://cuni.primo.exlibrisgroup.com/permalink/420CKIS_INST/1ustijj/alma9925254396506986</t>
  </si>
  <si>
    <t>Entering the Global Arena : Emerging States, Soft Power Strategies and Sport Mega-Events</t>
  </si>
  <si>
    <t>Grix, Jonathan; Brannagan, Paul Michael; Lee, Donna</t>
  </si>
  <si>
    <t>Singapore: Springer Singapore, 2019</t>
  </si>
  <si>
    <t>9783030756062</t>
  </si>
  <si>
    <t>https://cuni.primo.exlibrisgroup.com/permalink/420CKIS_INST/1ustijj/alma9925676108506986</t>
  </si>
  <si>
    <t>Environmental Organizations and Reasoned Discourse</t>
  </si>
  <si>
    <t>Robinson, RIchard M.</t>
  </si>
  <si>
    <t>Cham: Palgrave Macmillan, 2021</t>
  </si>
  <si>
    <t>9783658314729</t>
  </si>
  <si>
    <t>https://cuni.primo.exlibrisgroup.com/permalink/420CKIS_INST/1ustijj/alma9925531278406986</t>
  </si>
  <si>
    <t>Europawahlkampf 2019 : Zur Rolle der Medien</t>
  </si>
  <si>
    <t>Holtz-Bacha, Christina</t>
  </si>
  <si>
    <t>Wiesbaden: Springer Fachmedien Wiesbaden, 2021</t>
  </si>
  <si>
    <t>9783030951757</t>
  </si>
  <si>
    <t>https://cuni.primo.exlibrisgroup.com/permalink/420CKIS_INST/1ustijj/alma9925825319806986</t>
  </si>
  <si>
    <t>European Political Parties and Party Finance Reform. Funding Democracy?</t>
  </si>
  <si>
    <t xml:space="preserve">Wolfs, Wouter </t>
  </si>
  <si>
    <t>9783030527709</t>
  </si>
  <si>
    <t>https://cuni.primo.exlibrisgroup.com/permalink/420CKIS_INST/1ustijj/alma9925353153006986</t>
  </si>
  <si>
    <t>Feminist Framing of Europeanisation : gender equality policies in Turkey and the EU</t>
  </si>
  <si>
    <t>Süleymanoğlu-Kürüm, Rahime; Cin, F. Melis</t>
  </si>
  <si>
    <t>https://cuni.primo.exlibrisgroup.com/permalink/420CKIS_INST/1ustijj/alma9925275344606986</t>
  </si>
  <si>
    <t>First International Conference on Sustainable Technologies for Computational Intelligence</t>
  </si>
  <si>
    <t>Luhach, Ashish Kumar; Kosa, Janos Arpad; Poonia, Ramesh Chandra; Gao, Xiao-Zhi; Singh, Dharm</t>
  </si>
  <si>
    <t>Singapore: Springer Singapore, 2020</t>
  </si>
  <si>
    <t>9783319930701</t>
  </si>
  <si>
    <t>https://cuni.primo.exlibrisgroup.com/permalink/420CKIS_INST/1ustijj/alma9925261180006986</t>
  </si>
  <si>
    <t>From Analogue to Digital Radio : Competition and Cooperation in the UK Radio Industry</t>
  </si>
  <si>
    <t>Devlin, J.P.</t>
  </si>
  <si>
    <t>9783319435336</t>
  </si>
  <si>
    <t>https://cuni.primo.exlibrisgroup.com/permalink/420CKIS_INST/1ustijj/alma9925274081106986</t>
  </si>
  <si>
    <t>Gender and Far Right Politics in Europe</t>
  </si>
  <si>
    <t>Köttig, Michaela; Bitzan, Renate; Petö, Andrea</t>
  </si>
  <si>
    <t>Cham: Palgrave Macmillan, 2017</t>
  </si>
  <si>
    <t>9783319766997</t>
  </si>
  <si>
    <t>https://cuni.primo.exlibrisgroup.com/permalink/420CKIS_INST/1ustijj/alma9925257885906986</t>
  </si>
  <si>
    <t>Gendering Nationalism : Intersections of Nation, Gender and Sexuality</t>
  </si>
  <si>
    <t>Mulholland, Jon; Montagna, Nicola; Sanders-McDonagh, Erin</t>
  </si>
  <si>
    <t>9783030520441</t>
  </si>
  <si>
    <t>https://cuni.primo.exlibrisgroup.com/permalink/420CKIS_INST/1ustijj/alma9925352452106986</t>
  </si>
  <si>
    <t>Globalizing Issues : how claims, frames, and problems cross borders</t>
  </si>
  <si>
    <t>Neveu, Erik; Surdez, Muriel</t>
  </si>
  <si>
    <t>Cham: Palgrave Macmillan, 2020</t>
  </si>
  <si>
    <t>https://cuni.primo.exlibrisgroup.com/permalink/420CKIS_INST/1ustijj/alma9925689304706986</t>
  </si>
  <si>
    <t>Government Communications and the Crisis of Trust : from political spin to post-truth</t>
  </si>
  <si>
    <t>Garland, Ruth</t>
  </si>
  <si>
    <t>9783319770048</t>
  </si>
  <si>
    <t>https://cuni.primo.exlibrisgroup.com/permalink/420CKIS_INST/1ustijj/alma9925243079406986</t>
  </si>
  <si>
    <t>Handbook of Giftedness in Children : Psychoeducational Theory, Research, and Best Practices</t>
  </si>
  <si>
    <t>Pfeiffer, Steven I.</t>
  </si>
  <si>
    <t>9783030864682</t>
  </si>
  <si>
    <t>https://cuni.primo.exlibrisgroup.com/permalink/420CKIS_INST/1ustijj/alma9925825668506986</t>
  </si>
  <si>
    <t>Handbook of Revolutions in the 21st Century : The New Waves of Revolutions, and the Causes and Effects of Disruptive Political Change</t>
  </si>
  <si>
    <t>Goldstone, Jack A.; Grinin, Leonid  Andrey Korotayev</t>
  </si>
  <si>
    <t>9783030475574</t>
  </si>
  <si>
    <t>https://cuni.primo.exlibrisgroup.com/permalink/420CKIS_INST/1ustijj/alma9925307710306986</t>
  </si>
  <si>
    <t>Changing Attitudes Towards the Death Penalty : Hungary's Renewed Support for Capital Punishment</t>
  </si>
  <si>
    <t xml:space="preserve">Toth, Zoltan J. </t>
  </si>
  <si>
    <t>9783030636357</t>
  </si>
  <si>
    <t>https://cuni.primo.exlibrisgroup.com/permalink/420CKIS_INST/1ustijj/alma9925613857206986</t>
  </si>
  <si>
    <t>Illusions of Seeing : exploring the world of visual perception</t>
  </si>
  <si>
    <t>Ditzinger, Thomas</t>
  </si>
  <si>
    <t>9783030778132</t>
  </si>
  <si>
    <t>https://cuni.primo.exlibrisgroup.com/permalink/420CKIS_INST/1ustijj/alma9925613601506986</t>
  </si>
  <si>
    <t>Imagining Ireland Abroad 1904-1945 : conceiving the antion, identity, and borders in Central Europe</t>
  </si>
  <si>
    <t>Zách, Lili</t>
  </si>
  <si>
    <t>9781484255032</t>
  </si>
  <si>
    <t>https://cuni.primo.exlibrisgroup.com/permalink/420CKIS_INST/1ustijj/alma9925247122106986</t>
  </si>
  <si>
    <t>Influencer Marketing for Brands :what YouTube and Instagram can teach you about the future of digital advertising</t>
  </si>
  <si>
    <t>Levin, Aron</t>
  </si>
  <si>
    <t>Berkeley: Apress, 2020</t>
  </si>
  <si>
    <t>9783030999872</t>
  </si>
  <si>
    <t>https://cuni.primo.exlibrisgroup.com/permalink/420CKIS_INST/1ustijj/alma9925825668206986</t>
  </si>
  <si>
    <t>Information Wars in the Baltic States : Russia’s Long Shadow</t>
  </si>
  <si>
    <t xml:space="preserve">Chakars, Janis; Ekmanis, Indra </t>
  </si>
  <si>
    <t>9783319727615</t>
  </si>
  <si>
    <t>https://cuni.primo.exlibrisgroup.com/permalink/420CKIS_INST/1ustijj/alma9925245139206986</t>
  </si>
  <si>
    <t>International Handbook of Philosophy of Education</t>
  </si>
  <si>
    <t>Smeyers, Paul</t>
  </si>
  <si>
    <t>9781349949632</t>
  </si>
  <si>
    <t>https://cuni.primo.exlibrisgroup.com/permalink/420CKIS_INST/1ustijj/alma9925240044706986</t>
  </si>
  <si>
    <t>Irish Drama, Modernity and the Passion Play</t>
  </si>
  <si>
    <t>Poulain, Alexandra</t>
  </si>
  <si>
    <t>London: Palgrave Macmillan, 2016</t>
  </si>
  <si>
    <t>9783476054951</t>
  </si>
  <si>
    <t>https://cuni.primo.exlibrisgroup.com/permalink/420CKIS_INST/1ustijj/alma9925275745306986</t>
  </si>
  <si>
    <t>Kollektives Gedächtnis und Erinnerungskulturen : eine Einführung</t>
  </si>
  <si>
    <t>Erll, Astrid</t>
  </si>
  <si>
    <t>Stuttgart: J.B. Metzler, 2017</t>
  </si>
  <si>
    <t>9783319988009</t>
  </si>
  <si>
    <t>https://cuni.primo.exlibrisgroup.com/permalink/420CKIS_INST/1ustijj/alma9925266760406986</t>
  </si>
  <si>
    <t>Lobbying in the European Union : Strategies, Dynamics and Trends</t>
  </si>
  <si>
    <t>Dialer, Doris; Richter, Margarethe</t>
  </si>
  <si>
    <t>Cham: Springer, 2019</t>
  </si>
  <si>
    <t>9783030471439</t>
  </si>
  <si>
    <t>https://cuni.primo.exlibrisgroup.com/permalink/420CKIS_INST/1ustijj/alma9925309086106986</t>
  </si>
  <si>
    <t>Local Power and Female Political Pathways in Turkey : Cycles of Exclusion</t>
  </si>
  <si>
    <t>Drechselová, Lucie G.</t>
  </si>
  <si>
    <t>9783030325411</t>
  </si>
  <si>
    <t>https://cuni.primo.exlibrisgroup.com/permalink/420CKIS_INST/1ustijj/alma9925273875506986</t>
  </si>
  <si>
    <t>Lowering the Voting Age To 16 : Learning from Real Experiences Worldwide</t>
  </si>
  <si>
    <t>Eichhorn, Jan; Bergh, Johannes</t>
  </si>
  <si>
    <t>9783319626215</t>
  </si>
  <si>
    <t>https://cuni.primo.exlibrisgroup.com/permalink/420CKIS_INST/1ustijj/alma9925256631306986</t>
  </si>
  <si>
    <t>Memory Politics Identity and Conflict : Historical Memory as a Variable</t>
  </si>
  <si>
    <t>Wang, Zheng</t>
  </si>
  <si>
    <t>9783030658328</t>
  </si>
  <si>
    <t>https://cuni.primo.exlibrisgroup.com/permalink/420CKIS_INST/1ustijj/alma9925531134706986</t>
  </si>
  <si>
    <t>Nationalism and the Politicization of History in the Former Yugoslavia</t>
  </si>
  <si>
    <t>Ognjenovic, Gorana; Jozelic, Jasna</t>
  </si>
  <si>
    <t>9783030920654</t>
  </si>
  <si>
    <t>https://cuni.primo.exlibrisgroup.com/permalink/420CKIS_INST/1ustijj/alma9925788893106986</t>
  </si>
  <si>
    <t>Open Data Governance and Its Actors : Theory and Practice</t>
  </si>
  <si>
    <t>Kassen, Maxat</t>
  </si>
  <si>
    <t>9783030813413</t>
  </si>
  <si>
    <t>https://cuni.primo.exlibrisgroup.com/permalink/420CKIS_INST/1ustijj/alma9925740035306986</t>
  </si>
  <si>
    <t>Paradoxical Right-Wing Sexual Politics in Europe</t>
  </si>
  <si>
    <t xml:space="preserve">Möser, Cornelia; Ramme, Jennifer; Takács, Judit </t>
  </si>
  <si>
    <t>9783658351335</t>
  </si>
  <si>
    <t>https://cuni.primo.exlibrisgroup.com/permalink/420CKIS_INST/1ustijj/alma9925825668406986</t>
  </si>
  <si>
    <t>Parties, Institutions and Preferences : The Shape and Impact of Partisan Politics</t>
  </si>
  <si>
    <t xml:space="preserve">Baltz, Erik; Kosanke, Sven; Pickel, Susanne </t>
  </si>
  <si>
    <t>Wiesbaden: Springer Fachmedien Wiesbaden, 2022</t>
  </si>
  <si>
    <t>9783319956428</t>
  </si>
  <si>
    <t>https://cuni.primo.exlibrisgroup.com/permalink/420CKIS_INST/1ustijj/alma990022128320106986</t>
  </si>
  <si>
    <t>Patterns of Local Autonomy in Europe</t>
  </si>
  <si>
    <r>
      <t>Ladner, Andreas; Keuffer, Nicolas; Baldersheim, Harald; Hlépas, Nikos; Swianiewicz, Pawe</t>
    </r>
    <r>
      <rPr>
        <sz val="11"/>
        <color theme="1"/>
        <rFont val="Calibri"/>
        <family val="2"/>
        <charset val="238"/>
      </rPr>
      <t>ł; Steyvers, Kristof; Navarro, Carmen</t>
    </r>
  </si>
  <si>
    <t>New York: Palgrave Macmillan, 2019</t>
  </si>
  <si>
    <t>9789811072796</t>
  </si>
  <si>
    <t>https://cuni.primo.exlibrisgroup.com/permalink/420CKIS_INST/1ustijj/alma9925272521206986</t>
  </si>
  <si>
    <t>Photography As a Social Research Method</t>
  </si>
  <si>
    <t>Langmann, Sten; Pick, David</t>
  </si>
  <si>
    <t>Singapore: Springer Singapore, 2018</t>
  </si>
  <si>
    <t>9783030832292</t>
  </si>
  <si>
    <t>https://cuni.primo.exlibrisgroup.com/permalink/420CKIS_INST/1ustijj/alma9925689162206986</t>
  </si>
  <si>
    <t>Political Branding in Turbulent times</t>
  </si>
  <si>
    <t>Moufahim, Mona</t>
  </si>
  <si>
    <t>9783030865597</t>
  </si>
  <si>
    <t>https://cuni.primo.exlibrisgroup.com/permalink/420CKIS_INST/1ustijj/alma9925740138506986</t>
  </si>
  <si>
    <t>Political Marketing in the 2020 U.S. Presidential Election</t>
  </si>
  <si>
    <t xml:space="preserve">Gillies, Jamie </t>
  </si>
  <si>
    <t>9783030660116</t>
  </si>
  <si>
    <t>https://cuni.primo.exlibrisgroup.com/permalink/420CKIS_INST/1ustijj/alma9925529157006986</t>
  </si>
  <si>
    <t>Populism and the Politicization of the COVID-19 Crisis in Europe</t>
  </si>
  <si>
    <t>Bobba, Giuliano; Hubé, Nicolas</t>
  </si>
  <si>
    <t>https://cuni.primo.exlibrisgroup.com/permalink/420CKIS_INST/1ustijj/alma9925767042106986</t>
  </si>
  <si>
    <t>Populist Rhetorics : Case Studies and a Minimalist Definition</t>
  </si>
  <si>
    <t xml:space="preserve">Kock, Christian ; Villadsen, Lisa </t>
  </si>
  <si>
    <t>9783031039607</t>
  </si>
  <si>
    <t>https://cuni.primo.exlibrisgroup.com/permalink/420CKIS_INST/1ustijj/alma9925825668706986</t>
  </si>
  <si>
    <t>Presidents, Monarchs, and Prime Ministers : Executive Power Sharing in the World</t>
  </si>
  <si>
    <t xml:space="preserve">Anckar, Carsten </t>
  </si>
  <si>
    <t>9783030908911</t>
  </si>
  <si>
    <t>https://cuni.primo.exlibrisgroup.com/permalink/420CKIS_INST/1ustijj/alma9925825667906986</t>
  </si>
  <si>
    <t>Prime Ministers in Europe : Changing Career Experiences and Profiles</t>
  </si>
  <si>
    <t xml:space="preserve">Müller-Rommel, Ferdinand; Vercesi, Michelangelo; Berz, Jan </t>
  </si>
  <si>
    <t>9783030601119</t>
  </si>
  <si>
    <t>https://cuni.primo.exlibrisgroup.com/permalink/420CKIS_INST/5nfor5/alma9925352850206986</t>
  </si>
  <si>
    <t>Quantum Social Theory for Critical International Relations Theorists : Quantizing critique</t>
  </si>
  <si>
    <t>Murphy, Michael P.A.</t>
  </si>
  <si>
    <t>9783030194703</t>
  </si>
  <si>
    <t>https://cuni.primo.exlibrisgroup.com/permalink/420CKIS_INST/1ustijj/alma9925244263106986</t>
  </si>
  <si>
    <t>Race and Utopian Desire in American Literature and Society</t>
  </si>
  <si>
    <t>Ventura, Patricia; Chan, Edward K.</t>
  </si>
  <si>
    <t>Cham: Palgrave Macmillan, 2019</t>
  </si>
  <si>
    <t>9781137503978</t>
  </si>
  <si>
    <t>https://cuni.primo.exlibrisgroup.com/permalink/420CKIS_INST/1ustijj/alma9925263432406986</t>
  </si>
  <si>
    <t>Regional Insecurity after the Arab Uprisings : Narratives of Security and Threat</t>
  </si>
  <si>
    <t>Monier, E.</t>
  </si>
  <si>
    <t>9781137568670</t>
  </si>
  <si>
    <t>https://cuni.primo.exlibrisgroup.com/permalink/420CKIS_INST/1ustijj/alma9925269934606986</t>
  </si>
  <si>
    <t>Regionalism and Integration in Africa : Eu-ACP Economic Partnership Agreement and Euro-Nigeria Relations</t>
  </si>
  <si>
    <t>Oloruntoba, Samuel O.</t>
  </si>
  <si>
    <t>New York: Palgrave Macmillan, 2016</t>
  </si>
  <si>
    <t>9789811059964</t>
  </si>
  <si>
    <t>https://cuni.primo.exlibrisgroup.com/permalink/420CKIS_INST/1ustijj/alma9925272847606986</t>
  </si>
  <si>
    <t>School Belonging in Adolescents : Theory, Research and Practice</t>
  </si>
  <si>
    <t>Allen Kelly-Ann; Kern Margaret L.</t>
  </si>
  <si>
    <t>Singapore: Springer Singapore, 2017</t>
  </si>
  <si>
    <t>9783658110178</t>
  </si>
  <si>
    <t>https://cuni.primo.exlibrisgroup.com/permalink/420CKIS_INST/1ustijj/alma9925257898506986</t>
  </si>
  <si>
    <t>Smart City - Future City? Smart City 2.0 as a Livable City and Future Market</t>
  </si>
  <si>
    <t>Etezadzadeh, Chirine</t>
  </si>
  <si>
    <t>Wiesbaden: Springer Fachmedien Wiesbaden, 2016</t>
  </si>
  <si>
    <t>9783319127033</t>
  </si>
  <si>
    <t>https://cuni.primo.exlibrisgroup.com/permalink/420CKIS_INST/1ustijj/alma9925275692006986</t>
  </si>
  <si>
    <t>Sustainable Fashion Supply Chain Management : From Sourcing to Retailing</t>
  </si>
  <si>
    <t>Choi, Tsan-Ming; Cheng, T.C.Edwin</t>
  </si>
  <si>
    <t>Cham: Springer, 2015</t>
  </si>
  <si>
    <t>9783030989934</t>
  </si>
  <si>
    <t>https://cuni.primo.exlibrisgroup.com/permalink/420CKIS_INST/1ustijj/alma9925825667806986</t>
  </si>
  <si>
    <t>The 2019 European Electoral Campaign : In the Time of Populism and Social Media</t>
  </si>
  <si>
    <t xml:space="preserve">Novelli, Edoardo; Johansson, Bengt; Wring, Dominic </t>
  </si>
  <si>
    <t>9783030979782</t>
  </si>
  <si>
    <t>https://cuni.primo.exlibrisgroup.com/permalink/420CKIS_INST/1ustijj/alma9925825694306986</t>
  </si>
  <si>
    <t>The Deinstitutionalization of Western European Party Systems</t>
  </si>
  <si>
    <t xml:space="preserve">Chiaramonte, Alessandro; Emanuele, Vincenzo </t>
  </si>
  <si>
    <t>9783030938093</t>
  </si>
  <si>
    <t>https://cuni.primo.exlibrisgroup.com/permalink/420CKIS_INST/1ustijj/alma9925788878906986</t>
  </si>
  <si>
    <t>The European Parliament in the News : A Critical Analysis of the Coverage in the United Kingdom and Greece</t>
  </si>
  <si>
    <t xml:space="preserve">Souliotis, Dimitrios </t>
  </si>
  <si>
    <t>9783031040023</t>
  </si>
  <si>
    <t>https://cuni.primo.exlibrisgroup.com/permalink/420CKIS_INST/1ustijj/alma9925825669106986</t>
  </si>
  <si>
    <t>The Far Right in the Workplace : A Six-Country Comparison</t>
  </si>
  <si>
    <t xml:space="preserve">Kim, Seongcheol; Greef, Samuel; Schroeder,Wolfgang </t>
  </si>
  <si>
    <t>9789811549687</t>
  </si>
  <si>
    <t>https://cuni.primo.exlibrisgroup.com/permalink/420CKIS_INST/1ustijj/alma9925308389106986</t>
  </si>
  <si>
    <t>The League of Nations and the East Asian Imperial Order 1920-1946</t>
  </si>
  <si>
    <t>Goto-Shibata, Harumi</t>
  </si>
  <si>
    <t>9783319644981</t>
  </si>
  <si>
    <t>https://cuni.primo.exlibrisgroup.com/permalink/420CKIS_INST/1ustijj/alma9925242613906986</t>
  </si>
  <si>
    <t>The Palgrave Handbook of Criminal and Terrorism Financing Law</t>
  </si>
  <si>
    <t>King, Colin; Walker, Clive; Gurulé, Jimmy</t>
  </si>
  <si>
    <t>https://cuni.primo.exlibrisgroup.com/permalink/420CKIS_INST/1ustijj/alma9925766962806986</t>
  </si>
  <si>
    <t>The Palgrave Handbook of Presidents and Prime Ministers from Cleveland and Salisbury to Trump and Johnson</t>
  </si>
  <si>
    <t>Cullinane, Michael Patrick; Farr, Martin</t>
  </si>
  <si>
    <t>New York: Springer, 2022</t>
  </si>
  <si>
    <t>9783319534473</t>
  </si>
  <si>
    <t>https://cuni.primo.exlibrisgroup.com/permalink/420CKIS_INST/1ustijj/alma9925247376406986</t>
  </si>
  <si>
    <t>The Political Theology of European Integration : Comparing the Influence of Religious Histories on European Policies</t>
  </si>
  <si>
    <t>Royce, Mark R.</t>
  </si>
  <si>
    <t>9783030825218</t>
  </si>
  <si>
    <t>https://cuni.primo.exlibrisgroup.com/permalink/420CKIS_INST/1ustijj/alma9925716418606986</t>
  </si>
  <si>
    <t>The Roads to Congress 2020 : Campaigning in the Era of Trump and COVID-19</t>
  </si>
  <si>
    <t xml:space="preserve">Foreman, Sean D.; Godwin, Marcia L.; Wilson, Walter Clark </t>
  </si>
  <si>
    <t>9789401790857</t>
  </si>
  <si>
    <t>https://cuni.primo.exlibrisgroup.com/permalink/420CKIS_INST/1ustijj/alma9925250921106986</t>
  </si>
  <si>
    <t>The Systems Model of Creativity : The Collected Works of Mihaly Csikszentmihalyi</t>
  </si>
  <si>
    <t>Csikszentmihalyi, Mihaly</t>
  </si>
  <si>
    <t>Dordrecht: Springer Netherlands, 2014</t>
  </si>
  <si>
    <t>9789813297876</t>
  </si>
  <si>
    <t>https://cuni.primo.exlibrisgroup.com/permalink/420CKIS_INST/1ustijj/alma9925266464906986</t>
  </si>
  <si>
    <t>Transnational Identities on Okinawa's Military Bases : Invisible Armies</t>
  </si>
  <si>
    <t>Zulueta, Johanna O.</t>
  </si>
  <si>
    <t>9781137599087</t>
  </si>
  <si>
    <t>https://cuni.primo.exlibrisgroup.com/permalink/420CKIS_INST/1ustijj/alma990023767800106986</t>
  </si>
  <si>
    <t>Travel Journalism and Travel Media : identities, places and imaginings</t>
  </si>
  <si>
    <t>Cocking, Ben</t>
  </si>
  <si>
    <t>London: Palgrave Macmillan, 2020</t>
  </si>
  <si>
    <t>9783030975050</t>
  </si>
  <si>
    <t>https://cuni.primo.exlibrisgroup.com/permalink/420CKIS_INST/1ustijj/alma9925825669006986</t>
  </si>
  <si>
    <t>Underprivileged Voters and Electoral Exclusion in Contemporary Europe</t>
  </si>
  <si>
    <t xml:space="preserve">Tuorto, Dario </t>
  </si>
  <si>
    <t>9789813343085</t>
  </si>
  <si>
    <t>https://cuni.primo.exlibrisgroup.com/permalink/420CKIS_INST/1ustijj/alma9925530701706986</t>
  </si>
  <si>
    <t>Understanding Kazakhstan's 2019 Political Transition</t>
  </si>
  <si>
    <t>Caron, Jean-François</t>
  </si>
  <si>
    <t>Singapore : Palgrave Macmillan, 2021</t>
  </si>
  <si>
    <t>9783030537951</t>
  </si>
  <si>
    <t>https://cuni.primo.exlibrisgroup.com/permalink/420CKIS_INST/1ustijj/alma9925353271206986</t>
  </si>
  <si>
    <t>Unschooling Racism : Critical Theories, Approaches and Testimonials on Anti Racist Education</t>
  </si>
  <si>
    <t>Orelus, Pierre W.</t>
  </si>
  <si>
    <t>Cham: Springer, 2020</t>
  </si>
  <si>
    <t>9783658295875</t>
  </si>
  <si>
    <t>https://cuni.primo.exlibrisgroup.com/permalink/420CKIS_INST/1ustijj/alma9925308561306986</t>
  </si>
  <si>
    <t>Urbanismus und Verkehr : Beitrag zu einem Paradigmenwechsel in der Mobilitätsorganisation</t>
  </si>
  <si>
    <t>Holzapfel, Helmut</t>
  </si>
  <si>
    <t>Wiesbaden: Springer Fachmedien Wiesbaden, 2020</t>
  </si>
  <si>
    <t>https://cuni.primo.exlibrisgroup.com/permalink/420CKIS_INST/1ustijj/alma9925827405806986</t>
  </si>
  <si>
    <t>Multiple Case Study Analysis</t>
  </si>
  <si>
    <t>Stake, Robert E.</t>
  </si>
  <si>
    <t>New York: The Guiford Press, 2006</t>
  </si>
  <si>
    <t>https://cuni.primo.exlibrisgroup.com/permalink/420CKIS_INST/1ustijj/alma9925827405906986</t>
  </si>
  <si>
    <t>Calendars and Years : Astronomy and Time in the Ancient near East</t>
  </si>
  <si>
    <t>Steele, John M.</t>
  </si>
  <si>
    <t>Havertown: Oxbow Books, 2007</t>
  </si>
  <si>
    <t>https://cuni.primo.exlibrisgroup.com/permalink/420CKIS_INST/1ustijj/alma9925308647606986</t>
  </si>
  <si>
    <t>The Joy of Missing Out : Finding Balance in a Wired World</t>
  </si>
  <si>
    <t>Crook, Christina</t>
  </si>
  <si>
    <t>Gabriola: New Society Publishers, 2015</t>
  </si>
  <si>
    <t>https://cuni.primo.exlibrisgroup.com/permalink/420CKIS_INST/1ustijj/alma9925242650906986</t>
  </si>
  <si>
    <t>Terrorism in Cyberspace : The Next Generation</t>
  </si>
  <si>
    <t>Weimann, Gabriel; Hoffman, Bruce</t>
  </si>
  <si>
    <t>U1</t>
  </si>
  <si>
    <t>Washington: Woodrow Wilson Center Press, 2015</t>
  </si>
  <si>
    <t>https://cuni.primo.exlibrisgroup.com/permalink/420CKIS_INST/1ustijj/alma9925243250306986</t>
  </si>
  <si>
    <t>Everyday Life in Russia : Past and Present</t>
  </si>
  <si>
    <t>Chatterjee, Choi; Ransel, David L.; Cavender, Mary; Petrone, Karen; Fitzpatrick, Sheila</t>
  </si>
  <si>
    <t>Bloomington: Indiana University Press, 2015</t>
  </si>
  <si>
    <t>https://cuni.primo.exlibrisgroup.com/permalink/420CKIS_INST/1ustijj/alma9925270268406986</t>
  </si>
  <si>
    <t>Beyond Successful and Active Ageing : a theory of model ageing</t>
  </si>
  <si>
    <t>Timonen, Virpi</t>
  </si>
  <si>
    <t>Bristol: Policy Press, 2016</t>
  </si>
  <si>
    <t>https://cuni.primo.exlibrisgroup.com/permalink/420CKIS_INST/1ustijj/alma9925272873406986</t>
  </si>
  <si>
    <t>History and Hope : The Alliance Party of Northern Ireland</t>
  </si>
  <si>
    <t>Eggins, Brian</t>
  </si>
  <si>
    <t>Dublin: The History Press, 2016</t>
  </si>
  <si>
    <t>https://cuni.primo.exlibrisgroup.com/permalink/420CKIS_INST/1ustijj/alma9925274135606986</t>
  </si>
  <si>
    <t>The Man Who Wrote Pancho Villa : Martin Luis Guzman and the Politics of Life Writing</t>
  </si>
  <si>
    <t>Cifuentes-Goodbody, Nicholas</t>
  </si>
  <si>
    <t>Nashville: Vanderbilt University Press, 2016</t>
  </si>
  <si>
    <t>https://cuni.primo.exlibrisgroup.com/permalink/420CKIS_INST/5nfor5/alma9925244194306986</t>
  </si>
  <si>
    <t>Destined for War : Can America and China Escape Thucydides' Trap?</t>
  </si>
  <si>
    <t>Allison, Graham T.</t>
  </si>
  <si>
    <t>Melbourne: Scribe, 2017</t>
  </si>
  <si>
    <t>https://cuni.primo.exlibrisgroup.com/permalink/420CKIS_INST/1ustijj/alma9925243177606986</t>
  </si>
  <si>
    <t>Studies in Medievalism XXVII : Authenticity, Medievalism, Music</t>
  </si>
  <si>
    <t>Fugelso, Karl</t>
  </si>
  <si>
    <t>Suffolk: Boydell &amp; Brewer, 2018</t>
  </si>
  <si>
    <t>https://cuni.primo.exlibrisgroup.com/permalink/420CKIS_INST/1ustijj/alma9925264541706986</t>
  </si>
  <si>
    <t>Andrew Jackson : The American Lion</t>
  </si>
  <si>
    <t>Meacham, Joan</t>
  </si>
  <si>
    <t>[S.l.]: 50minutes, 2018</t>
  </si>
  <si>
    <t>https://cuni.primo.exlibrisgroup.com/permalink/420CKIS_INST/1ustijj/alma9925264534206986</t>
  </si>
  <si>
    <t>Harry Potter und der Stein der Weisen Von J K. Rowling (Lektürehilfe) : Detaillierte Zusammenfassung, Personenanalyse und Interpretation</t>
  </si>
  <si>
    <t>Rowling, J.K.; Panneel, Youri; Lhoste, Lucile; Hannken-Illjes, Helle</t>
  </si>
  <si>
    <t>[S.l.]: DerQuerleser.de, 2017</t>
  </si>
  <si>
    <t>https://cuni.primo.exlibrisgroup.com/permalink/420CKIS_INST/1ustijj/alma9925244543406986</t>
  </si>
  <si>
    <t>I STILL Find That Offensive!'</t>
  </si>
  <si>
    <t>Fox, Claire</t>
  </si>
  <si>
    <t>London: Biteback Publishing, 2018</t>
  </si>
  <si>
    <t>https://cuni.primo.exlibrisgroup.com/permalink/420CKIS_INST/1ustijj/alma9925254012406986</t>
  </si>
  <si>
    <t>Privacy Rights in the Digital Age</t>
  </si>
  <si>
    <t>Kirtley, Jane E.; Shally-Jensen, Michael</t>
  </si>
  <si>
    <t>Amenia: Grey House Publishing, 2019</t>
  </si>
  <si>
    <t>https://cuni.primo.exlibrisgroup.com/permalink/420CKIS_INST/1ustijj/alma9925268876806986</t>
  </si>
  <si>
    <t>National Identity</t>
  </si>
  <si>
    <t>Gitlin, Martin</t>
  </si>
  <si>
    <t>New York: Greenhaven Publishing, 2020</t>
  </si>
  <si>
    <t>https://cuni.primo.exlibrisgroup.com/permalink/420CKIS_INST/1ustijj/alma9925268796306986</t>
  </si>
  <si>
    <t>Research on Israel and Aram : Autonomy, Independence and Related Issues. Proceedings of the First Annual RIAB Center Conference, Leipzig, June 2016</t>
  </si>
  <si>
    <t>Berlejung, Angelika; Maeir, Aren M.</t>
  </si>
  <si>
    <t>Tübingen: Mohr Siebeck, 2019</t>
  </si>
  <si>
    <t>https://cuni.primo.exlibrisgroup.com/permalink/420CKIS_INST/1ustijj/alma9925267109206986</t>
  </si>
  <si>
    <t>Foreign Women - Women in Foreign Lands : Studies on Foreignness and Gender in the Hebrew Bible and the Ancient Near East in the First Millennium BCE</t>
  </si>
  <si>
    <t>Berlejung, Angelika; Grohmann, Marianne</t>
  </si>
  <si>
    <t>https://cuni.primo.exlibrisgroup.com/permalink/420CKIS_INST/1ustijj/alma9925275234306986</t>
  </si>
  <si>
    <t>Zahlen- und Buchstabensysteme im Dienste religiöser Bildung</t>
  </si>
  <si>
    <t>Schimmelpfennig, Laura V.; Kratz, Reinhard Gregor</t>
  </si>
  <si>
    <t>https://cuni.primo.exlibrisgroup.com/permalink/420CKIS_INST/1ustijj/alma9925826429406986</t>
  </si>
  <si>
    <t>The World of Greek Religion and Mythology : Collected Essays II</t>
  </si>
  <si>
    <t>Bremmer, Jan N.</t>
  </si>
  <si>
    <t>https://cuni.primo.exlibrisgroup.com/permalink/420CKIS_INST/1ustijj/alma9925257530706986</t>
  </si>
  <si>
    <t>PC on Earth: The Beginnings of the Totalitarian Mindset</t>
  </si>
  <si>
    <t>Moradi, Jabbar; Dall'Agnola, Jasmin; Baer, Josette</t>
  </si>
  <si>
    <t>Stuttgart: Ibidem-Verlag, 2020</t>
  </si>
  <si>
    <t>https://cuni.primo.exlibrisgroup.com/permalink/420CKIS_INST/1ustijj/alma9925273902806986</t>
  </si>
  <si>
    <t>The Divine Comedy : The Vision of Hell, Purgatory, and Paradise</t>
  </si>
  <si>
    <t>Cary, Henry Francis; Dante Alighieri; Doré, Gustave</t>
  </si>
  <si>
    <t>Warszawa: Ktoczyta.pl, 2020</t>
  </si>
  <si>
    <t>https://cuni.primo.exlibrisgroup.com/permalink/420CKIS_INST/1ustijj/alma9925257219506986</t>
  </si>
  <si>
    <t>Alphanumeric Cosmology From Greek into Arabic : The Idea of Stoicheia Through the Medieval Mediterranean</t>
  </si>
  <si>
    <t>Acevedo, Juan</t>
  </si>
  <si>
    <t>Tübingen: Mohr Siebeck, 2020</t>
  </si>
  <si>
    <t>https://cuni.primo.exlibrisgroup.com/permalink/420CKIS_INST/1ustijj/alma9925240484306986</t>
  </si>
  <si>
    <t>Fake News</t>
  </si>
  <si>
    <t>Jackson, Tom; Guitian, Cristina</t>
  </si>
  <si>
    <t>London: QED Publishing, 2020</t>
  </si>
  <si>
    <t>https://cuni.primo.exlibrisgroup.com/permalink/420CKIS_INST/1ustijj/alma9925243641906986</t>
  </si>
  <si>
    <t>Target Africa : Ideological Neocolonialism in the Twenty-First Century</t>
  </si>
  <si>
    <t>Ekeocha, Obianuju</t>
  </si>
  <si>
    <t>San Francisco: Ignatius Press, 2018</t>
  </si>
  <si>
    <t>https://cuni.primo.exlibrisgroup.com/permalink/420CKIS_INST/1ustijj/alma9925260752606986</t>
  </si>
  <si>
    <t>Das politische System der Schweiz</t>
  </si>
  <si>
    <t>Vatter, Adrian</t>
  </si>
  <si>
    <t xml:space="preserve">Baden-Baden: Nomos, 2020 </t>
  </si>
  <si>
    <t>https://cuni.primo.exlibrisgroup.com/permalink/420CKIS_INST/1ustijj/alma9925273683906986</t>
  </si>
  <si>
    <t>Le Livre de Jeunesse et Mayotte : Introduction et Guide de Lecture</t>
  </si>
  <si>
    <t>Cosker, Christophe</t>
  </si>
  <si>
    <t>Paris: Editions L'Harmattan, 2021</t>
  </si>
  <si>
    <t>https://cuni.primo.exlibrisgroup.com/permalink/420CKIS_INST/1ustijj/alma9925716645406986</t>
  </si>
  <si>
    <t>Business to Business Marketing</t>
  </si>
  <si>
    <t>Makhitha, Mercy; Cant, Michael; Theron, Danie</t>
  </si>
  <si>
    <t>Cape Town: Juta, 2016</t>
  </si>
  <si>
    <t>https://cuni.primo.exlibrisgroup.com/permalink/420CKIS_INST/1ustijj/alma9925266836506986</t>
  </si>
  <si>
    <t>The Child in Focus : Learning and Teaching in Early Childhood Education</t>
  </si>
  <si>
    <t>Irving, Estelle; Carter, Carol</t>
  </si>
  <si>
    <t>South Melbourne: Oxford University Press, 2018</t>
  </si>
  <si>
    <t>https://cuni.primo.exlibrisgroup.com/permalink/420CKIS_INST/1ustijj/alma9925266466506986</t>
  </si>
  <si>
    <t>Reclaiming the European Street : Speeches on Europe and the European Union, 2016-20</t>
  </si>
  <si>
    <t>Higgins, Michael D.</t>
  </si>
  <si>
    <t>La Vergne: The Liliput Press, 2021</t>
  </si>
  <si>
    <t>https://cuni.primo.exlibrisgroup.com/permalink/420CKIS_INST/1ustijj/alma9925827405706986</t>
  </si>
  <si>
    <t>Der Siebenjährige Krieg 1756-1763 : Mikro- und Makroperspektiven</t>
  </si>
  <si>
    <t>Füssel, Marian</t>
  </si>
  <si>
    <t>München: De Gruyter Oldenbourg, 2021</t>
  </si>
  <si>
    <t>https://cuni.primo.exlibrisgroup.com/permalink/420CKIS_INST/1ustijj/alma9925319706806986</t>
  </si>
  <si>
    <t>Surveillance Capitalism in America</t>
  </si>
  <si>
    <t>Lauer, Josh; Lipartito, Kenneth</t>
  </si>
  <si>
    <t>Philadelphia: University of Pennsylvania Press, 2021</t>
  </si>
  <si>
    <t>https://cuni.primo.exlibrisgroup.com/permalink/420CKIS_INST/1ustijj/alma9925372750006986</t>
  </si>
  <si>
    <t>An Chunggŭn: His Life and Thought in His Own Words</t>
  </si>
  <si>
    <t>Han, Jieun; Rausch, Franklin</t>
  </si>
  <si>
    <t>Leiden: Brill, 2020</t>
  </si>
  <si>
    <t>https://cuni.primo.exlibrisgroup.com/permalink/420CKIS_INST/1ustijj/alma9925472660706986</t>
  </si>
  <si>
    <t>The Shortest History of the Soviet Union</t>
  </si>
  <si>
    <t>Fitzpatrick, Sheila</t>
  </si>
  <si>
    <t>La Vergne: Old Street Publishing, 2022</t>
  </si>
  <si>
    <t>https://cuni.primo.exlibrisgroup.com/permalink/420CKIS_INST/1ustijj/alma9925472007006986</t>
  </si>
  <si>
    <t>Great Power Competition and the Path to Democracy : The Case of Georgia, 1991-2020</t>
  </si>
  <si>
    <t>Burkadze, Zarina</t>
  </si>
  <si>
    <t>Rochester: University of Rochester Press, 2022</t>
  </si>
  <si>
    <t>https://cuni.primo.exlibrisgroup.com/permalink/420CKIS_INST/1ustijj/alma9925472062806986</t>
  </si>
  <si>
    <t>The Midlife Crisis of the Nuclear Nonproliferation Treaty</t>
  </si>
  <si>
    <t>Pella, Peter</t>
  </si>
  <si>
    <t>San Rafael: Morgan &amp; Claypool Publishers, 2016</t>
  </si>
  <si>
    <t>https://cuni.primo.exlibrisgroup.com/permalink/420CKIS_INST/1ustijj/alma9925826429506986</t>
  </si>
  <si>
    <t>Monumental Lies : Culture Wars and the Truth about the Past</t>
  </si>
  <si>
    <t>Bevan, Robert</t>
  </si>
  <si>
    <t>London: Verso, 2022</t>
  </si>
  <si>
    <t>https://cuni.primo.exlibrisgroup.com/permalink/420CKIS_INST/1ustijj/alma9925691396506986</t>
  </si>
  <si>
    <t>Tainted Democracy : Viktor Orbán and the Subversion of Hungary</t>
  </si>
  <si>
    <t>Szelényi, Zsuzsanna</t>
  </si>
  <si>
    <t>London: C. Hurst &amp; Co. Publishers, 2022</t>
  </si>
  <si>
    <t>https://cuni.primo.exlibrisgroup.com/permalink/420CKIS_INST/1ustijj/alma9925796071906986</t>
  </si>
  <si>
    <t>Introducing Japanese Popular Culture</t>
  </si>
  <si>
    <t>Freedman, Alisa</t>
  </si>
  <si>
    <t>Milton: Taylor &amp; Francis Group, 2023</t>
  </si>
  <si>
    <t>https://cuni.primo.exlibrisgroup.com/permalink/420CKIS_INST/1ustijj/alma9925796027506986</t>
  </si>
  <si>
    <t>Coalition Agreements As Control Devices : Coalition Governance in Western and Eastern Europe</t>
  </si>
  <si>
    <t>Klüver, Heike; Bäck, Hanna; Krauss, Svenja</t>
  </si>
  <si>
    <t>9781118486641</t>
  </si>
  <si>
    <t>https://cuni.primo.exlibrisgroup.com/permalink/420CKIS_INST/1ustijj/alma9925253479306986</t>
  </si>
  <si>
    <t>A Companion to Heritage Studies</t>
  </si>
  <si>
    <t>Logan, William; Nic Craith, Máiréad; Kockel, Ullrich</t>
  </si>
  <si>
    <t>Malden: Wiley-Blackwell, 2016</t>
  </si>
  <si>
    <t>9781118786093</t>
  </si>
  <si>
    <t>https://cuni.primo.exlibrisgroup.com/permalink/420CKIS_INST/1ustijj/alma9925831312806986</t>
  </si>
  <si>
    <t>International Encyclopedia of Linguistic Anthropology</t>
  </si>
  <si>
    <t>Stanslaw, James</t>
  </si>
  <si>
    <t>[S.l.]: John Wiley &amp; Sons, 2020</t>
  </si>
  <si>
    <t>9781119487142</t>
  </si>
  <si>
    <t>https://cuni.primo.exlibrisgroup.com/permalink/420CKIS_INST/1ustijj/alma9925319755806986</t>
  </si>
  <si>
    <t>Text as data</t>
  </si>
  <si>
    <t>De Ville, Barry; Bawa, Grpreet Singh</t>
  </si>
  <si>
    <t>Hoboken: John Wiley &amp; Sons, 2022</t>
  </si>
  <si>
    <t>9781119009924</t>
  </si>
  <si>
    <t>https://cuni.primo.exlibrisgroup.com/permalink/420CKIS_INST/1ustijj/alma9925831312506986</t>
  </si>
  <si>
    <t>The Encyclopedia of Philosophy of Religion</t>
  </si>
  <si>
    <t>Goetz, Stewart; Taliaferro, Charles</t>
  </si>
  <si>
    <t>Hoboken: John Wiley &amp; Sons, 2021</t>
  </si>
  <si>
    <t>9781118929803</t>
  </si>
  <si>
    <t>https://cuni.primo.exlibrisgroup.com/permalink/420CKIS_INST/1ustijj/alma9925831312906986</t>
  </si>
  <si>
    <t>The Encyclopedia of Women and Crime</t>
  </si>
  <si>
    <t>Bernat, Frances P.; Frailing, Kelly</t>
  </si>
  <si>
    <t>Hoboken: John Wiley &amp; Sons, 2020</t>
  </si>
  <si>
    <t>9781119240808</t>
  </si>
  <si>
    <t>https://cuni.primo.exlibrisgroup.com/permalink/420CKIS_INST/1ustijj/alma9925274384406986</t>
  </si>
  <si>
    <t>The Handbook of Financial Communication and Investor Relations</t>
  </si>
  <si>
    <t>Laskin, Alexander V.</t>
  </si>
  <si>
    <t>Hoboken: Wiley Blackwell, 2018</t>
  </si>
  <si>
    <t>9781119263197</t>
  </si>
  <si>
    <t>https://cuni.primo.exlibrisgroup.com/permalink/420CKIS_INST/1ustijj/alma990023885120106986</t>
  </si>
  <si>
    <t>The Handbook of Public Sector Communication</t>
  </si>
  <si>
    <t>Canel, María-José; Luoma-aho, Vilma</t>
  </si>
  <si>
    <t>Hoboken: Wiley Blackwell, 2020</t>
  </si>
  <si>
    <t>9781118857038</t>
  </si>
  <si>
    <t>https://cuni.primo.exlibrisgroup.com/permalink/420CKIS_INST/1ustijj/alma9925273267606986</t>
  </si>
  <si>
    <t>The Handbook of Strategic Communication</t>
  </si>
  <si>
    <t xml:space="preserve">Botan, Carl H. </t>
  </si>
  <si>
    <t>Hoboken: Wiley, 2021</t>
  </si>
  <si>
    <t>9781119429128</t>
  </si>
  <si>
    <t>https://cuni.primo.exlibrisgroup.com/permalink/420CKIS_INST/1ustijj/alma9925831312606986</t>
  </si>
  <si>
    <t>The International Encyclopedia of Gender, Media, and Communication</t>
  </si>
  <si>
    <t>Ross, Karen; Bachmann, Ingrid; Cardo, Valentina; Moorti, Sujata; Scarcelli, Marco</t>
  </si>
  <si>
    <t>9781119011071</t>
  </si>
  <si>
    <t>https://cuni.primo.exlibrisgroup.com/permalink/420CKIS_INST/1ustijj/alma9925831312706986</t>
  </si>
  <si>
    <t>The International Encyclopedia of Media Psychology</t>
  </si>
  <si>
    <t>Van den Bulck, Jan; Ewoldsen, David R.; Mares, Marie-Louise; Scharrer, Erica</t>
  </si>
  <si>
    <t>[S.L.]: John Wiley &amp; Sons, 2020</t>
  </si>
  <si>
    <t>9781315529646</t>
  </si>
  <si>
    <t>https://cuni.primo.exlibrisgroup.com/permalink/420CKIS_INST/1ustijj/alma9925276013506986</t>
  </si>
  <si>
    <t xml:space="preserve">Freedman, Jane,; Kivilcim Zeynep; Özgür Baklacıoğlu, Nurcan </t>
  </si>
  <si>
    <t>A Gendered Approach to the Syrian Refugee Crisis</t>
  </si>
  <si>
    <t>London: Routledge, 2017</t>
  </si>
  <si>
    <t>9781317608219</t>
  </si>
  <si>
    <t>https://cuni.primo.exlibrisgroup.com/permalink/420CKIS_INST/1ustijj/alma9925259958906986</t>
  </si>
  <si>
    <t>Wein, Martin Joachim</t>
  </si>
  <si>
    <t>A History of Czechs and Jews : a Slavic Jerusalem</t>
  </si>
  <si>
    <t>London: Routledge, 2015</t>
  </si>
  <si>
    <t>9781000531695</t>
  </si>
  <si>
    <t>https://cuni.primo.exlibrisgroup.com/permalink/420CKIS_INST/1ustijj/alma9925420702006986</t>
  </si>
  <si>
    <t>Gilbert, G. Nigel</t>
  </si>
  <si>
    <t>Analysing tabular data: Loglinear and logistic models for social researchers</t>
  </si>
  <si>
    <t>London: Routledge, 2022</t>
  </si>
  <si>
    <t>9781000378115</t>
  </si>
  <si>
    <t>https://cuni.primo.exlibrisgroup.com/permalink/420CKIS_INST/1ustijj/alma9925250165606986</t>
  </si>
  <si>
    <t>Acharya, Amitav</t>
  </si>
  <si>
    <t>ASEAN and Regional Order : Revisiting Security Community in Southeast Asia</t>
  </si>
  <si>
    <t>London: Routledge, 2021</t>
  </si>
  <si>
    <t>9781351044653</t>
  </si>
  <si>
    <t>https://cuni.primo.exlibrisgroup.com/permalink/420CKIS_INST/1ustijj/alma9925831212806986</t>
  </si>
  <si>
    <t>Dawson, Catherine</t>
  </si>
  <si>
    <t>A-Z of digital research methods</t>
  </si>
  <si>
    <t>London: Routledge, 2019</t>
  </si>
  <si>
    <t>9781351995412</t>
  </si>
  <si>
    <t>https://cuni.primo.exlibrisgroup.com/permalink/420CKIS_INST/1ustijj/alma9925249969006986</t>
  </si>
  <si>
    <t>Burke, John</t>
  </si>
  <si>
    <t>Britain and the Cyprus Crisis of 1974 : conflict, colonialism and the politics of remembrance in Greek Cypriot society</t>
  </si>
  <si>
    <t>London: Routledge, 2018</t>
  </si>
  <si>
    <t>9781351142526</t>
  </si>
  <si>
    <t>https://cuni.primo.exlibrisgroup.com/permalink/420CKIS_INST/1ustijj/alma9925831012306986</t>
  </si>
  <si>
    <t xml:space="preserve">Gorski, Paul C.; Pothini, Seema G. </t>
  </si>
  <si>
    <t>Case Studies on Diversity and Social Justice Education</t>
  </si>
  <si>
    <t>New York: Routledge, 2018</t>
  </si>
  <si>
    <t>9781000422542</t>
  </si>
  <si>
    <t>https://cuni.primo.exlibrisgroup.com/permalink/420CKIS_INST/1ustijj/alma9925245471406986</t>
  </si>
  <si>
    <t>Brix, Emil; Busek, Erhard</t>
  </si>
  <si>
    <t>Central Europe Revisited : why Europe's future will be decided in the region</t>
  </si>
  <si>
    <t>9781351065016</t>
  </si>
  <si>
    <t>https://cuni.primo.exlibrisgroup.com/permalink/420CKIS_INST/1ustijj/alma9925272626906986</t>
  </si>
  <si>
    <t>James, Cherry</t>
  </si>
  <si>
    <t>Citizenship, Nation-Building and Identity in the EU : the Contribution of Erasmus Student Mobility</t>
  </si>
  <si>
    <t>Boca Raton: Routledge, 2018</t>
  </si>
  <si>
    <t>9781315656496</t>
  </si>
  <si>
    <t>https://cuni.primo.exlibrisgroup.com/permalink/420CKIS_INST/5nfor5/alma9925264585606986</t>
  </si>
  <si>
    <t>Williams, Patrick; Chrisman, Laura</t>
  </si>
  <si>
    <t>Colonial Discourse and Post-Colonial Theory</t>
  </si>
  <si>
    <t>London: Routledge, 2013</t>
  </si>
  <si>
    <t>9781351268950</t>
  </si>
  <si>
    <t>https://cuni.primo.exlibrisgroup.com/permalink/420CKIS_INST/1ustijj/alma9925245808106986</t>
  </si>
  <si>
    <t>Storm, Carsten</t>
  </si>
  <si>
    <t>Connecting Taiwan : participation - integration - impacts</t>
  </si>
  <si>
    <t>9781317352631</t>
  </si>
  <si>
    <t>https://cuni.primo.exlibrisgroup.com/permalink/420CKIS_INST/1ustijj/alma9925253059206986</t>
  </si>
  <si>
    <t>Beumers, Birgit; Etkind, Alexander; Gurova, Olga; Turoma, Sanna</t>
  </si>
  <si>
    <t>Cultural Forms of Protest in Russia</t>
  </si>
  <si>
    <t>9781317484066</t>
  </si>
  <si>
    <t>https://cuni.primo.exlibrisgroup.com/permalink/420CKIS_INST/1ustijj/alma9925262857406986</t>
  </si>
  <si>
    <t>Bourne, Angela K.</t>
  </si>
  <si>
    <t>Democratic Dilemmas : why democracies ban political parties</t>
  </si>
  <si>
    <t>9781003331087</t>
  </si>
  <si>
    <t>https://cuni.primo.exlibrisgroup.com/permalink/420CKIS_INST/1ustijj/alma9925643787306986</t>
  </si>
  <si>
    <t>Fuchs, Christian</t>
  </si>
  <si>
    <t>Digital Democracy and the Digital Public Sphere (Media Communication and Society, Volume Six)</t>
  </si>
  <si>
    <t>London: Routledge, 2023</t>
  </si>
  <si>
    <t>9780429958465</t>
  </si>
  <si>
    <t>https://cuni.primo.exlibrisgroup.com/permalink/420CKIS_INST/1ustijj/alma9925244222006986</t>
  </si>
  <si>
    <t>Whitehead, Christopher; Eckersley, Susannah; Daugbjerg, Mads; Bozoğlu, Gönül</t>
  </si>
  <si>
    <t>Dimension of Heritage and Memory: Multiple Europes and the Politics of Crisis</t>
  </si>
  <si>
    <t>https://cuni.primo.exlibrisgroup.com/permalink/420CKIS_INST/5nfor5/alma9925262379906986</t>
  </si>
  <si>
    <t>Grant, Aimee</t>
  </si>
  <si>
    <t>Doing Excellent Social Research with Documents : practical examples and guidance for qualitative researchers</t>
  </si>
  <si>
    <t>9780429692161</t>
  </si>
  <si>
    <t>https://cuni.primo.exlibrisgroup.com/permalink/420CKIS_INST/1ustijj/alma9925271154106986</t>
  </si>
  <si>
    <t>Sheffer, Gabriel</t>
  </si>
  <si>
    <t>Dynamics of Dependence : U.S.-Israeli relations</t>
  </si>
  <si>
    <t>9780429958854</t>
  </si>
  <si>
    <t>https://cuni.primo.exlibrisgroup.com/permalink/420CKIS_INST/1ustijj/alma9925246907906986</t>
  </si>
  <si>
    <t xml:space="preserve">Giannoulis, Elena; Wilde, Lukas R.A. </t>
  </si>
  <si>
    <t>Emoticons, Kaomoj,i and Emoji : the Transformation of Communication in the  Digital Age</t>
  </si>
  <si>
    <t>9781351682497</t>
  </si>
  <si>
    <t>https://cuni.primo.exlibrisgroup.com/permalink/420CKIS_INST/1ustijj/alma9925261265006986</t>
  </si>
  <si>
    <t>Rutkowski, Anne-Francoise; Saunders, Carol</t>
  </si>
  <si>
    <t>Emotional and Cognitive Overload : the Dark Side if Information</t>
  </si>
  <si>
    <t>9781317442493</t>
  </si>
  <si>
    <t>https://cuni.primo.exlibrisgroup.com/permalink/420CKIS_INST/5nfor5/alma9925256122506986</t>
  </si>
  <si>
    <t>Davis, Kathryn A.; Phyak, Prem</t>
  </si>
  <si>
    <t>Engaged Language Policy and Practices</t>
  </si>
  <si>
    <t>London: Routledge, 2016</t>
  </si>
  <si>
    <t>9781317386483</t>
  </si>
  <si>
    <t>https://cuni.primo.exlibrisgroup.com/permalink/420CKIS_INST/1ustijj/alma9925686755406986</t>
  </si>
  <si>
    <t>Cornfield, Jim</t>
  </si>
  <si>
    <t>Environmental Portraiture : A Complete Guide to the Portrait Photographer's Most Powerful Imaging Tool</t>
  </si>
  <si>
    <t>9781000652895</t>
  </si>
  <si>
    <t>https://cuni.primo.exlibrisgroup.com/permalink/420CKIS_INST/1ustijj/alma9925614260406986</t>
  </si>
  <si>
    <t>Button, Graham; Lynch, Michael; Sharrock, Wes</t>
  </si>
  <si>
    <t>Ethnomethodology, Conversation Analysis and Constructive Analysis : On Formal Structures of Practical Action</t>
  </si>
  <si>
    <t>9781315712475</t>
  </si>
  <si>
    <t>https://cuni.primo.exlibrisgroup.com/permalink/420CKIS_INST/1ustijj/alma9925257958406986</t>
  </si>
  <si>
    <t xml:space="preserve">Haigh, Nigel </t>
  </si>
  <si>
    <t>EU Environmental Policy : Its Journey to Centre Stage</t>
  </si>
  <si>
    <t>.</t>
  </si>
  <si>
    <t>9780429325014</t>
  </si>
  <si>
    <t>https://cuni.primo.exlibrisgroup.com/permalink/420CKIS_INST/1ustijj/alma9925327401606986</t>
  </si>
  <si>
    <t xml:space="preserve">Kaufmann, Vincent;  Audikana, Ander; Drevon, Guillaume </t>
  </si>
  <si>
    <t>Europe Beyond Mobility : Mobilities, Social Cohesion and Political Integration</t>
  </si>
  <si>
    <t>New York: Routledge, 2022</t>
  </si>
  <si>
    <t>https://cuni.primo.exlibrisgroup.com/permalink/420CKIS_INST/1ustijj/alma9925240164506986</t>
  </si>
  <si>
    <t>Datta, Asit Kumar; Datta, Madhura; Banerjee, Pradipta Kumar</t>
  </si>
  <si>
    <t>Face Detection and Recognition</t>
  </si>
  <si>
    <t>Boca Raton: Routledge, 2016</t>
  </si>
  <si>
    <t>9780429503818</t>
  </si>
  <si>
    <t>https://cuni.primo.exlibrisgroup.com/permalink/420CKIS_INST/1ustijj/alma9925271502806986</t>
  </si>
  <si>
    <t xml:space="preserve">Zibell, Barbara; Damyanovic, Doris; Sturm, Ulrike </t>
  </si>
  <si>
    <t>Gendered Approaches to Spatial Development in Europe : Perspectives, Similarities, Differences</t>
  </si>
  <si>
    <t>9781000760200</t>
  </si>
  <si>
    <t>https://cuni.primo.exlibrisgroup.com/permalink/420CKIS_INST/1ustijj/alma9925262703306986</t>
  </si>
  <si>
    <t>Vinci, Tony M.</t>
  </si>
  <si>
    <t>Ghost, Android, Animal : trauma and literature beyond the human</t>
  </si>
  <si>
    <t>New York: Routledge, 2020</t>
  </si>
  <si>
    <t>9781138916470</t>
  </si>
  <si>
    <t>https://cuni.primo.exlibrisgroup.com/permalink/420CKIS_INST/1ustijj/alma9925682478206986</t>
  </si>
  <si>
    <t>Barnwell, Robert G.</t>
  </si>
  <si>
    <t>Guerrilla Film Marketing : the ultimate guide to the branding, marketing and promotion of independent films and filmmakers</t>
  </si>
  <si>
    <t>9781315688244</t>
  </si>
  <si>
    <t>https://cuni.primo.exlibrisgroup.com/permalink/420CKIS_INST/1ustijj/alma990021073280106986</t>
  </si>
  <si>
    <t>Corno, Lyn; Anderman, Eric M.</t>
  </si>
  <si>
    <t>Handbook of educational psychology</t>
  </si>
  <si>
    <t>New York: Routledge, 2016</t>
  </si>
  <si>
    <t>9781000643930</t>
  </si>
  <si>
    <t>https://cuni.primo.exlibrisgroup.com/permalink/420CKIS_INST/1ustijj/alma9925614017706986</t>
  </si>
  <si>
    <t>Curren, Randall</t>
  </si>
  <si>
    <t>Handbook of Philosophy of Education</t>
  </si>
  <si>
    <t>9781000472851</t>
  </si>
  <si>
    <t>https://cuni.primo.exlibrisgroup.com/permalink/420CKIS_INST/1ustijj/alma9925321115506986</t>
  </si>
  <si>
    <t>Albulescu, Ana Maria</t>
  </si>
  <si>
    <t>Incomplete Secession after Unresolved Conflicts : political order and escalation in the post-Soviet space</t>
  </si>
  <si>
    <t>9781003140238</t>
  </si>
  <si>
    <t>https://cuni.primo.exlibrisgroup.com/permalink/420CKIS_INST/1ustijj/alma9925499691706986</t>
  </si>
  <si>
    <t>Manoli, Argylo Elisavet</t>
  </si>
  <si>
    <t>Integrated Marketing Communications in Football</t>
  </si>
  <si>
    <t>9780429718762</t>
  </si>
  <si>
    <t>https://cuni.primo.exlibrisgroup.com/permalink/420CKIS_INST/1ustijj/alma9925250214406986</t>
  </si>
  <si>
    <t>Keohane, Robert O.</t>
  </si>
  <si>
    <t>International Institutions and State Power : essays in international relations theory</t>
  </si>
  <si>
    <t>London: Routledge, 2020</t>
  </si>
  <si>
    <t>9781000751604</t>
  </si>
  <si>
    <t>https://cuni.primo.exlibrisgroup.com/permalink/420CKIS_INST/1ustijj/alma9925265024606986</t>
  </si>
  <si>
    <t>Freedman, Robert O.</t>
  </si>
  <si>
    <t>Israel under Netanyahu</t>
  </si>
  <si>
    <t>9781003165590</t>
  </si>
  <si>
    <t>https://cuni.primo.exlibrisgroup.com/permalink/420CKIS_INST/1ustijj/alma9925372674506986</t>
  </si>
  <si>
    <t>Deninger, Dennis</t>
  </si>
  <si>
    <t>LIVE SPORTS MEDIA: The What, how and why of Sports Broadcasting</t>
  </si>
  <si>
    <t>9781000261110</t>
  </si>
  <si>
    <t>https://cuni.primo.exlibrisgroup.com/permalink/420CKIS_INST/1ustijj/alma9925311099906986</t>
  </si>
  <si>
    <t>Campilongo, Celso Fernandes; Amato, Lucas Fucci; Barros, Marco Antonio de</t>
  </si>
  <si>
    <t>Luhmann and Socio-Legal Research :an empirical agenda for social systems</t>
  </si>
  <si>
    <t>9781000595390</t>
  </si>
  <si>
    <t>https://cuni.primo.exlibrisgroup.com/permalink/420CKIS_INST/1ustijj/alma9925499529806986</t>
  </si>
  <si>
    <t>Longshore, John M.; Cheatham, Angela L.</t>
  </si>
  <si>
    <t>Managing Logistics Systems : planning and analysing for a successful supply chain</t>
  </si>
  <si>
    <t>9781003090632</t>
  </si>
  <si>
    <t>https://cuni.primo.exlibrisgroup.com/permalink/420CKIS_INST/1ustijj/alma9925614213606986</t>
  </si>
  <si>
    <t xml:space="preserve">Yemelianova, Galina M.; Račius, Egdūnas </t>
  </si>
  <si>
    <t>Muslims of Post-Communist Eurasia</t>
  </si>
  <si>
    <t>9781000396300</t>
  </si>
  <si>
    <t>https://cuni.primo.exlibrisgroup.com/permalink/420CKIS_INST/1ustijj/alma9925258112006986</t>
  </si>
  <si>
    <t>May, Niels F. Maissen, Thomas</t>
  </si>
  <si>
    <t>National History and New Nationalism in the Twenty-First Century : a global comparison</t>
  </si>
  <si>
    <t>New York: Routledge, 2021</t>
  </si>
  <si>
    <t>9781351003490</t>
  </si>
  <si>
    <t>https://cuni.primo.exlibrisgroup.com/permalink/420CKIS_INST/1ustijj/alma9925273066106986</t>
  </si>
  <si>
    <t>Jonas, Mark E.; Yacek, Douglas W.</t>
  </si>
  <si>
    <t>Nietzsche's Philosophy of Education : Rethinking Ethics, Equality and the Good Life in a Democratic Age</t>
  </si>
  <si>
    <t>9781000467185</t>
  </si>
  <si>
    <t>https://cuni.primo.exlibrisgroup.com/permalink/420CKIS_INST/1ustijj/alma9925313517306986</t>
  </si>
  <si>
    <t>Van Aelst, Peter; Blumler, Jay G.</t>
  </si>
  <si>
    <t>Political Communication in the Time of Coronavirus</t>
  </si>
  <si>
    <t>9781315443195</t>
  </si>
  <si>
    <t>https://cuni.primo.exlibrisgroup.com/permalink/420CKIS_INST/1ustijj/alma9925266778006986</t>
  </si>
  <si>
    <t>Félix-Brasdefer, J. César</t>
  </si>
  <si>
    <t>Pragmática Del Español : contexto, uso y variación</t>
  </si>
  <si>
    <t>9781000734386</t>
  </si>
  <si>
    <t>https://cuni.primo.exlibrisgroup.com/permalink/420CKIS_INST/1ustijj/alma9925241978706986</t>
  </si>
  <si>
    <t>Marcus, Paul</t>
  </si>
  <si>
    <t>Psychoanalysis, Classic Social Psychology and Moral Living : Let the Conversation Begin</t>
  </si>
  <si>
    <t>9781315758558</t>
  </si>
  <si>
    <t>https://cuni.primo.exlibrisgroup.com/permalink/420CKIS_INST/5nfor5/alma9925242196606986</t>
  </si>
  <si>
    <t>Hagen, Bjoern</t>
  </si>
  <si>
    <t>Public Perception of Climate Change : Policy and Communication</t>
  </si>
  <si>
    <t>9781000027266</t>
  </si>
  <si>
    <t>https://cuni.primo.exlibrisgroup.com/permalink/420CKIS_INST/1ustijj/alma9925262611106986</t>
  </si>
  <si>
    <t>Clemons, Randy S.; McBeth, Mark K.</t>
  </si>
  <si>
    <t>Public Policy Praxis: A Case Approach for Understanding Policy and Analysis</t>
  </si>
  <si>
    <t>9781317813170</t>
  </si>
  <si>
    <t>https://cuni.primo.exlibrisgroup.com/permalink/420CKIS_INST/1ustijj/alma9925276330606986</t>
  </si>
  <si>
    <t>Ortlung, Robert W.; Zhemukhov, Sufian N.</t>
  </si>
  <si>
    <t>Putin's Olympics</t>
  </si>
  <si>
    <t>9780429797323</t>
  </si>
  <si>
    <t>https://cuni.primo.exlibrisgroup.com/permalink/420CKIS_INST/1ustijj/alma9925242772906986</t>
  </si>
  <si>
    <t>Khan, Sabith; Merritt, Daisha M.</t>
  </si>
  <si>
    <t>Remittances and International Development : the invisible forces shaping community</t>
  </si>
  <si>
    <t>9781317801627</t>
  </si>
  <si>
    <t>https://cuni.primo.exlibrisgroup.com/permalink/420CKIS_INST/1ustijj/alma9925269994706986</t>
  </si>
  <si>
    <t>Jackson, Richard</t>
  </si>
  <si>
    <t>Routledge Handbook of Critical Terrorism Studies</t>
  </si>
  <si>
    <t>https://cuni.primo.exlibrisgroup.com/permalink/420CKIS_INST/1ustijj/alma9925258023506986</t>
  </si>
  <si>
    <t>Darling-Wolf, Fabienne</t>
  </si>
  <si>
    <t>Routledge Handbook of Japanese Media</t>
  </si>
  <si>
    <t>https://cuni.primo.exlibrisgroup.com/permalink/420CKIS_INST/1ustijj/alma9925543620206986</t>
  </si>
  <si>
    <t>Senehi, Jessica</t>
  </si>
  <si>
    <t>Routledge Handbook of Peacebuilding and Ethnic Conflict</t>
  </si>
  <si>
    <t>9781000591194</t>
  </si>
  <si>
    <t>https://cuni.primo.exlibrisgroup.com/permalink/420CKIS_INST/1ustijj/alma9925531862706986</t>
  </si>
  <si>
    <t>Ben-Porat,, Guy; Feniger Yariv; Filc, Dani; Kabal,o Paula; Mirsky, Julia</t>
  </si>
  <si>
    <t>Routledge Handbook on Contemporary Israel</t>
  </si>
  <si>
    <t>9781000195675</t>
  </si>
  <si>
    <t>https://cuni.primo.exlibrisgroup.com/permalink/420CKIS_INST/1ustijj/alma9925268562006986</t>
  </si>
  <si>
    <t>Fitzi, Gregor</t>
  </si>
  <si>
    <t>Routledge International Handbook of Simmel Studies</t>
  </si>
  <si>
    <t>9781317482932</t>
  </si>
  <si>
    <t>https://cuni.primo.exlibrisgroup.com/permalink/420CKIS_INST/1ustijj/alma9925276460506986</t>
  </si>
  <si>
    <t>Kidd, Ian James; McKinnell, Liz</t>
  </si>
  <si>
    <t>Science and the Self : Animals, Evolution, and Ethics : Essays in Honour of Mary Midgley</t>
  </si>
  <si>
    <t>9781315474793</t>
  </si>
  <si>
    <t>https://cuni.primo.exlibrisgroup.com/permalink/420CKIS_INST/1ustijj/alma9925255310306986</t>
  </si>
  <si>
    <t>Borgeson, Kevin; Valeri, Robin Maria</t>
  </si>
  <si>
    <t>Skinhead History Identity and Culture</t>
  </si>
  <si>
    <t>9781315187280</t>
  </si>
  <si>
    <t>https://cuni.primo.exlibrisgroup.com/permalink/420CKIS_INST/1ustijj/alma9925256466306986</t>
  </si>
  <si>
    <t xml:space="preserve">Fiske, Susan </t>
  </si>
  <si>
    <t>Social Cognition : selected works of Susan Fiske</t>
  </si>
  <si>
    <t>9781003316763</t>
  </si>
  <si>
    <t>https://cuni.primo.exlibrisgroup.com/permalink/420CKIS_INST/1ustijj/alma9925831212906986</t>
  </si>
  <si>
    <t>Rentner, Terry L.; Burns, David P.</t>
  </si>
  <si>
    <t>Social Issues in Sport Communication: You Make the Call</t>
  </si>
  <si>
    <t>New York: Routledge, 2023</t>
  </si>
  <si>
    <t>9781000515336</t>
  </si>
  <si>
    <t>https://cuni.primo.exlibrisgroup.com/permalink/420CKIS_INST/1ustijj/alma9925327496606986</t>
  </si>
  <si>
    <t>Kumar, Subodha; Qiu, Liangfei</t>
  </si>
  <si>
    <t>Social media analytics and practical applications: The change to the competition landscape</t>
  </si>
  <si>
    <t>Boca Raton: CRC Press, 2022</t>
  </si>
  <si>
    <t>9781000240900</t>
  </si>
  <si>
    <t>https://cuni.primo.exlibrisgroup.com/permalink/420CKIS_INST/1ustijj/alma9925251831906986</t>
  </si>
  <si>
    <t>Saivetz, Carol R.; Woodby, Sylvia Babus</t>
  </si>
  <si>
    <t>Soviet-Third World Relations</t>
  </si>
  <si>
    <t>https://cuni.primo.exlibrisgroup.com/permalink/420CKIS_INST/1ustijj/alma9925267433806986</t>
  </si>
  <si>
    <t xml:space="preserve">Dahlman, Susanne; Heide, Mats </t>
  </si>
  <si>
    <t>Strategic Internal Communication: A Practitioner's Guide to Implementing Cutting-edge Methods for Improved Workplace Culture</t>
  </si>
  <si>
    <t>9781003046257</t>
  </si>
  <si>
    <t>https://cuni.primo.exlibrisgroup.com/permalink/420CKIS_INST/1ustijj/alma9925320054406986</t>
  </si>
  <si>
    <t>Masterman, Guy</t>
  </si>
  <si>
    <t>Strategic Sports Event Management</t>
  </si>
  <si>
    <t>9780429295072</t>
  </si>
  <si>
    <t>https://cuni.primo.exlibrisgroup.com/permalink/420CKIS_INST/1ustijj/alma9925321090706986</t>
  </si>
  <si>
    <t xml:space="preserve">Rees, Michael </t>
  </si>
  <si>
    <t>Tattooing in Contemporary Society : identity and authenticity</t>
  </si>
  <si>
    <t>9781317578154</t>
  </si>
  <si>
    <t>https://cuni.primo.exlibrisgroup.com/permalink/420CKIS_INST/1ustijj/alma9925258535006986</t>
  </si>
  <si>
    <t>Forsas-Scott, Helena</t>
  </si>
  <si>
    <t>Textual Liberation (Routledge Revivals) : European Feminist Writing in the Twentieth Century</t>
  </si>
  <si>
    <t>9781317436423</t>
  </si>
  <si>
    <t>https://cuni.primo.exlibrisgroup.com/permalink/420CKIS_INST/1ustijj/alma9925242399606986</t>
  </si>
  <si>
    <t>Chaiklin, Sharon; Wengrower, Hilda</t>
  </si>
  <si>
    <t>The Art and Science of Dance/Movement Therapy : Life is Dance</t>
  </si>
  <si>
    <t>Hoboken: Taylor and Francis, 2015</t>
  </si>
  <si>
    <t>9781003141655</t>
  </si>
  <si>
    <t>https://cuni.primo.exlibrisgroup.com/permalink/420CKIS_INST/1ustijj/alma9925274193806986</t>
  </si>
  <si>
    <t xml:space="preserve">İnce Yenilmez, Meltem; Huyugüzel Kişla, Gül Ş. </t>
  </si>
  <si>
    <t>The Economics of Gender Equality in the Labour Market : Policies in Turkey and Other Emerging Economies</t>
  </si>
  <si>
    <t>9781000509236</t>
  </si>
  <si>
    <t>https://cuni.primo.exlibrisgroup.com/permalink/420CKIS_INST/1ustijj/alma9925464747206986</t>
  </si>
  <si>
    <t>Hoerber, Thomas; Weber, Gabriel</t>
  </si>
  <si>
    <t>The European Environmental Conscience in EU Politics : a developing ideology</t>
  </si>
  <si>
    <t>9781317499640</t>
  </si>
  <si>
    <t>https://cuni.primo.exlibrisgroup.com/permalink/420CKIS_INST/1ustijj/alma9925272612206986</t>
  </si>
  <si>
    <t>Stavridis, Stelios; Irrera, Daniela</t>
  </si>
  <si>
    <t>The European Parliament and Its International Relations</t>
  </si>
  <si>
    <t>9781317237297</t>
  </si>
  <si>
    <t>https://cuni.primo.exlibrisgroup.com/permalink/420CKIS_INST/1ustijj/alma9925270696606986</t>
  </si>
  <si>
    <t>Wurzel, Rudiger K.W.; Connelly, James; Liefferink, Duncan</t>
  </si>
  <si>
    <t>The European Union in International Climate Change Politics : still taking a lead?</t>
  </si>
  <si>
    <t>New York: Routledge, 2017</t>
  </si>
  <si>
    <t>9781351294867</t>
  </si>
  <si>
    <t>https://cuni.primo.exlibrisgroup.com/permalink/420CKIS_INST/1ustijj/alma9925243669206986</t>
  </si>
  <si>
    <t>Wright, James D.</t>
  </si>
  <si>
    <t>The Global Enterprise : social scientists and their work around the world</t>
  </si>
  <si>
    <t>Boca Raton: Routledge 2018</t>
  </si>
  <si>
    <t>9781351714372</t>
  </si>
  <si>
    <t>https://cuni.primo.exlibrisgroup.com/permalink/420CKIS_INST/1ustijj/alma9925241842006986</t>
  </si>
  <si>
    <t>Ilan, Jonathan</t>
  </si>
  <si>
    <t>The International Photojournalism Industry : Cultural Production and the Making and Selling of News Pictures</t>
  </si>
  <si>
    <t>9781000055481</t>
  </si>
  <si>
    <t>https://cuni.primo.exlibrisgroup.com/permalink/420CKIS_INST/1ustijj/alma9925275280006986</t>
  </si>
  <si>
    <t>Bayle-Tourtoulou, Anne-Sophie; Badoc, Michel</t>
  </si>
  <si>
    <t>The Neuro-Consumer : adapting marketing and communication strategies for the subconcious, instinctive and irrational cnsumer's brain</t>
  </si>
  <si>
    <t>https://cuni.primo.exlibrisgroup.com/permalink/420CKIS_INST/1ustijj/alma9925305575206986</t>
  </si>
  <si>
    <t>Patel, Kant B.; Rushefsky, Mark E.</t>
  </si>
  <si>
    <t>The Opioid Epidemic in the United States : missed opportunities and policy failures</t>
  </si>
  <si>
    <t>9781000462036</t>
  </si>
  <si>
    <t>https://cuni.primo.exlibrisgroup.com/permalink/420CKIS_INST/1ustijj/alma9925308345206986</t>
  </si>
  <si>
    <r>
      <t>Stryjek, Tomasz; Konieczna-Sa</t>
    </r>
    <r>
      <rPr>
        <sz val="11"/>
        <color theme="1"/>
        <rFont val="Calibri"/>
        <family val="2"/>
        <charset val="238"/>
      </rPr>
      <t>ł</t>
    </r>
    <r>
      <rPr>
        <sz val="11"/>
        <color theme="1"/>
        <rFont val="Calibri"/>
        <family val="2"/>
        <charset val="238"/>
        <scheme val="minor"/>
      </rPr>
      <t>amatin, Joanna</t>
    </r>
  </si>
  <si>
    <t>The Politics of Memory in Poland and Ukraine : from reconciliation to de-conciliation</t>
  </si>
  <si>
    <t>9781317292890</t>
  </si>
  <si>
    <t>https://cuni.primo.exlibrisgroup.com/permalink/420CKIS_INST/1ustijj/alma9925249497306986</t>
  </si>
  <si>
    <t>Vossen, Koen</t>
  </si>
  <si>
    <t>The Power of Populism : Geert Wilders and the Party for Freedom in the Netherlands</t>
  </si>
  <si>
    <t>9781315516639</t>
  </si>
  <si>
    <t>https://cuni.primo.exlibrisgroup.com/permalink/420CKIS_INST/1ustijj/alma9925271336506986</t>
  </si>
  <si>
    <t>Malinowski, Josie</t>
  </si>
  <si>
    <t>The Psychology of Dreaming</t>
  </si>
  <si>
    <t>9781315456911</t>
  </si>
  <si>
    <t>https://cuni.primo.exlibrisgroup.com/permalink/420CKIS_INST/1ustijj/alma9925243013506986</t>
  </si>
  <si>
    <r>
      <t>Fl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ttum, Kjersti</t>
    </r>
  </si>
  <si>
    <t>The Role of Language in the Climate Change Debate</t>
  </si>
  <si>
    <t>9781135051099</t>
  </si>
  <si>
    <t>https://cuni.primo.exlibrisgroup.com/permalink/420CKIS_INST/1ustijj/alma9925240245606986</t>
  </si>
  <si>
    <t>Knight, Mark</t>
  </si>
  <si>
    <t>The Routledge Companion to Literature and Religion</t>
  </si>
  <si>
    <t>9781351627160</t>
  </si>
  <si>
    <t>https://cuni.primo.exlibrisgroup.com/permalink/420CKIS_INST/1ustijj/alma9925275075406986</t>
  </si>
  <si>
    <t>Borch, Christian; Wosnitzer, Robert</t>
  </si>
  <si>
    <t>The Routledge Handbook of Critical Finance Studies</t>
  </si>
  <si>
    <t>9781351049955</t>
  </si>
  <si>
    <t>https://cuni.primo.exlibrisgroup.com/permalink/420CKIS_INST/1ustijj/alma9925268618806986</t>
  </si>
  <si>
    <t xml:space="preserve">Abels, Gabriele; Krizsán, Andrea; MacRae, Heather; van der Vleuten, Anna </t>
  </si>
  <si>
    <t>The Routledge Handbook of Gender and EU Politics</t>
  </si>
  <si>
    <t>9781317487692</t>
  </si>
  <si>
    <t>https://cuni.primo.exlibrisgroup.com/permalink/420CKIS_INST/1ustijj/alma9925244160906986</t>
  </si>
  <si>
    <t>Klassen, Thomas R.; Cepiku, Denita; Lah, T.J.</t>
  </si>
  <si>
    <t>The Routledge Handbook of Global Public Policy and Administration</t>
  </si>
  <si>
    <t>9781351669696</t>
  </si>
  <si>
    <t>https://cuni.primo.exlibrisgroup.com/permalink/420CKIS_INST/1ustijj/alma9925253664606986</t>
  </si>
  <si>
    <t>Cupples, Julie; Palomino-Schalscha, Marcela; Prieto, Manuel</t>
  </si>
  <si>
    <t>The Routledge Handbook of Latin American Development</t>
  </si>
  <si>
    <t>9781000531206</t>
  </si>
  <si>
    <t>https://cuni.primo.exlibrisgroup.com/permalink/420CKIS_INST/1ustijj/alma9925372895406986</t>
  </si>
  <si>
    <t>Gendżwiłł, Adam; Kjaer, Ulrik; Steyvers, Kristof</t>
  </si>
  <si>
    <t>The Routledge handbook of local elections and voting in Europe</t>
  </si>
  <si>
    <t>9780429445637</t>
  </si>
  <si>
    <t>https://cuni.primo.exlibrisgroup.com/permalink/420CKIS_INST/1ustijj/alma9925246473806986</t>
  </si>
  <si>
    <t xml:space="preserve">Agnew, Vanessa; Lamb, Jonathan; Tomann, Juliane </t>
  </si>
  <si>
    <t>The Routledge handbook of reenactment studies : key terms in the field</t>
  </si>
  <si>
    <t>9781000528091</t>
  </si>
  <si>
    <t>https://cuni.primo.exlibrisgroup.com/permalink/420CKIS_INST/1ustijj/alma9925352753406986</t>
  </si>
  <si>
    <t>Hanganu-Bresch, Cristina; Zerbe, Michel J.; Cutrufello, Gabriel; Maci, Stefania M.</t>
  </si>
  <si>
    <t>The Routledge Handbook of Scientific Communication</t>
  </si>
  <si>
    <t>https://cuni.primo.exlibrisgroup.com/permalink/420CKIS_INST/1ustijj/alma9925248256306986</t>
  </si>
  <si>
    <t>Mader, Philip; Mertens, Daniel; van der Zwan, Natascha</t>
  </si>
  <si>
    <t>The Routledge International Handbook of Financialization</t>
  </si>
  <si>
    <t>9781000544183</t>
  </si>
  <si>
    <t>https://cuni.primo.exlibrisgroup.com/permalink/420CKIS_INST/1ustijj/alma9925372582606986</t>
  </si>
  <si>
    <t>Rosen, Devan</t>
  </si>
  <si>
    <t>The social media debate: Unpacking the social, psychological and cultural effects of social media</t>
  </si>
  <si>
    <t>9781003177340</t>
  </si>
  <si>
    <t>https://cuni.primo.exlibrisgroup.com/permalink/420CKIS_INST/1ustijj/alma9925352721306986</t>
  </si>
  <si>
    <t>Mahoney, James</t>
  </si>
  <si>
    <t>The Strategic Communication Imperative : For Mid- and Long-Term Issues Management</t>
  </si>
  <si>
    <t>9781351985420</t>
  </si>
  <si>
    <t>https://cuni.primo.exlibrisgroup.com/permalink/420CKIS_INST/1ustijj/alma9925244385806986</t>
  </si>
  <si>
    <t>Coward, Barry; Gaunt, Peter</t>
  </si>
  <si>
    <t>The Stuart Age : England, 1603-1714</t>
  </si>
  <si>
    <t>9781351711814</t>
  </si>
  <si>
    <t>https://cuni.primo.exlibrisgroup.com/permalink/420CKIS_INST/1ustijj/alma9925247775506986</t>
  </si>
  <si>
    <t>Tchaïcha, Jane D.; Arfaoui, Khedija</t>
  </si>
  <si>
    <t>The Tunisian Women's Rights Movement : From Nascent Activism to Influential Power-broking</t>
  </si>
  <si>
    <t>9780429514067</t>
  </si>
  <si>
    <t>https://cuni.primo.exlibrisgroup.com/permalink/420CKIS_INST/1ustijj/alma9925248800406986</t>
  </si>
  <si>
    <t>Hinnebusch, Raymond; Saouli, Adham</t>
  </si>
  <si>
    <t>The War for Syria : regional and international dimensions of the Syrian uprising</t>
  </si>
  <si>
    <t>9780429018916</t>
  </si>
  <si>
    <t>https://cuni.primo.exlibrisgroup.com/permalink/420CKIS_INST/1ustijj/alma9925253888906986</t>
  </si>
  <si>
    <t>Bodó, Béla</t>
  </si>
  <si>
    <t>The White Terror</t>
  </si>
  <si>
    <t>9781317502753</t>
  </si>
  <si>
    <t>https://cuni.primo.exlibrisgroup.com/permalink/420CKIS_INST/1ustijj/alma9925258574206986</t>
  </si>
  <si>
    <t>Demmers, Jolle</t>
  </si>
  <si>
    <t>Theories of Violent Conflict : An Introduction</t>
  </si>
  <si>
    <t>9781000680638</t>
  </si>
  <si>
    <t>https://cuni.primo.exlibrisgroup.com/permalink/420CKIS_INST/1ustijj/alma9925250889806986</t>
  </si>
  <si>
    <t>Gravari-Barbas, Maria; Graburn, Nelson; Staszak, Jean-François</t>
  </si>
  <si>
    <t>Tourism Fictions Simulacra and Virtualities</t>
  </si>
  <si>
    <t>9781351005937</t>
  </si>
  <si>
    <t>https://cuni.primo.exlibrisgroup.com/permalink/420CKIS_INST/1ustijj/alma9925249107606986</t>
  </si>
  <si>
    <t>Romano, Onofrio</t>
  </si>
  <si>
    <t>Towards a Society of Degrowth</t>
  </si>
  <si>
    <t>9781003147565</t>
  </si>
  <si>
    <t>https://cuni.primo.exlibrisgroup.com/permalink/420CKIS_INST/1ustijj/alma9925421196406986</t>
  </si>
  <si>
    <t xml:space="preserve">Abelson,Donald; Brooks, Stephen </t>
  </si>
  <si>
    <t>Transatlantic Relations : Challenge and Resilience</t>
  </si>
  <si>
    <t>9781136868153</t>
  </si>
  <si>
    <t>https://cuni.primo.exlibrisgroup.com/permalink/420CKIS_INST/1ustijj/alma9925272546506986</t>
  </si>
  <si>
    <t>Martin, Greg</t>
  </si>
  <si>
    <t>Understanding Social Movements</t>
  </si>
  <si>
    <t>9781134818181</t>
  </si>
  <si>
    <t>https://cuni.primo.exlibrisgroup.com/permalink/420CKIS_INST/1ustijj/alma9925258237706986</t>
  </si>
  <si>
    <t>Steinbach, Susie L.</t>
  </si>
  <si>
    <t>Understanding the Victorians : Politics, Culture and Society in Nineteenth-Century Britain</t>
  </si>
  <si>
    <t>9781351606226</t>
  </si>
  <si>
    <t>https://cuni.primo.exlibrisgroup.com/permalink/420CKIS_INST/1ustijj/alma9925274798706986</t>
  </si>
  <si>
    <t>Hearn, Jeff; Vasquez del Aguila, Ernesto; Hughson, Marina</t>
  </si>
  <si>
    <t>Unsustainable Institutions of Men : Transnational Dispersed Centres, Gender Power, Contradistions</t>
  </si>
  <si>
    <t>9781000460384</t>
  </si>
  <si>
    <t>https://cuni.primo.exlibrisgroup.com/permalink/420CKIS_INST/1ustijj/alma9925319951006986</t>
  </si>
  <si>
    <t>Grosser, Alfred</t>
  </si>
  <si>
    <t>Western Germany : from defeat to rearmament</t>
  </si>
  <si>
    <t>9781315301747</t>
  </si>
  <si>
    <t>https://cuni.primo.exlibrisgroup.com/permalink/420CKIS_INST/1ustijj/alma9925250727306986</t>
  </si>
  <si>
    <t>Rezai-Rashti, Goli M.; Mehran, Golnar; Abdmolaei, Shirin</t>
  </si>
  <si>
    <t>Women Islam and Education in Iran</t>
  </si>
  <si>
    <t>New York: Routledge, 2019</t>
  </si>
  <si>
    <t>ISSN</t>
  </si>
  <si>
    <t>1877-5888</t>
  </si>
  <si>
    <t>https://cuni.primo.exlibrisgroup.com/permalink/420CKIS_INST/1ustijj/alma9925828212406986</t>
  </si>
  <si>
    <t>Betz, hans Dieter (ed.)</t>
  </si>
  <si>
    <t>Religion past and present : encyclopedia of theology and religion</t>
  </si>
  <si>
    <t>Leiden: Brill,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</si>
</sst>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AEABAB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1" fontId="3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 wrapText="1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left" vertical="top" wrapText="1"/>
    </xf>
    <xf numFmtId="1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/>
    <xf numFmtId="0" fontId="2" fillId="4" borderId="1" xfId="1" applyFill="1" applyBorder="1"/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0" xfId="0" applyFill="1"/>
    <xf numFmtId="1" fontId="3" fillId="2" borderId="3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2" fillId="0" borderId="1" xfId="1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" fontId="7" fillId="0" borderId="1" xfId="0" applyNumberFormat="1" applyFont="1" applyBorder="1" applyAlignment="1">
      <alignment horizontal="left" wrapText="1"/>
    </xf>
    <xf numFmtId="1" fontId="3" fillId="2" borderId="3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1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2" borderId="3" xfId="0" applyFont="1" applyFill="1" applyBorder="1"/>
    <xf numFmtId="1" fontId="0" fillId="0" borderId="1" xfId="0" applyNumberFormat="1" applyBorder="1" applyAlignment="1">
      <alignment wrapText="1"/>
    </xf>
    <xf numFmtId="1" fontId="2" fillId="0" borderId="1" xfId="1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1" fontId="2" fillId="0" borderId="1" xfId="1" applyNumberFormat="1" applyFill="1" applyBorder="1" applyAlignment="1">
      <alignment wrapText="1"/>
    </xf>
    <xf numFmtId="1" fontId="3" fillId="2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0" fillId="0" borderId="1" xfId="0" applyNumberFormat="1" applyBorder="1"/>
    <xf numFmtId="0" fontId="4" fillId="3" borderId="12" xfId="0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wrapText="1"/>
    </xf>
    <xf numFmtId="1" fontId="2" fillId="0" borderId="14" xfId="1" applyNumberFormat="1" applyBorder="1" applyAlignment="1">
      <alignment wrapText="1"/>
    </xf>
    <xf numFmtId="0" fontId="0" fillId="0" borderId="9" xfId="0" applyBorder="1" applyAlignment="1">
      <alignment wrapText="1"/>
    </xf>
    <xf numFmtId="1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uni.primo.exlibrisgroup.com/permalink/420CKIS_INST/1ustijj/alma9925827399206986" TargetMode="External"/><Relationship Id="rId117" Type="http://schemas.openxmlformats.org/officeDocument/2006/relationships/hyperlink" Target="https://cuni.primo.exlibrisgroup.com/permalink/420CKIS_INST/1ustijj/alma9925827398406986" TargetMode="External"/><Relationship Id="rId21" Type="http://schemas.openxmlformats.org/officeDocument/2006/relationships/hyperlink" Target="https://cuni.primo.exlibrisgroup.com/permalink/420CKIS_INST/1ustijj/alma9925827400706986" TargetMode="External"/><Relationship Id="rId42" Type="http://schemas.openxmlformats.org/officeDocument/2006/relationships/hyperlink" Target="https://cuni.primo.exlibrisgroup.com/permalink/420CKIS_INST/1ustijj/alma9925827398306986" TargetMode="External"/><Relationship Id="rId47" Type="http://schemas.openxmlformats.org/officeDocument/2006/relationships/hyperlink" Target="https://cuni.primo.exlibrisgroup.com/permalink/420CKIS_INST/1ustijj/alma9925827391206986" TargetMode="External"/><Relationship Id="rId63" Type="http://schemas.openxmlformats.org/officeDocument/2006/relationships/hyperlink" Target="https://cuni.primo.exlibrisgroup.com/permalink/420CKIS_INST/1ustijj/alma9925827400906986" TargetMode="External"/><Relationship Id="rId68" Type="http://schemas.openxmlformats.org/officeDocument/2006/relationships/hyperlink" Target="https://cuni.primo.exlibrisgroup.com/permalink/420CKIS_INST/1ustijj/alma9925827402406986" TargetMode="External"/><Relationship Id="rId84" Type="http://schemas.openxmlformats.org/officeDocument/2006/relationships/hyperlink" Target="https://cuni.primo.exlibrisgroup.com/permalink/420CKIS_INST/1ustijj/alma9925827401406986" TargetMode="External"/><Relationship Id="rId89" Type="http://schemas.openxmlformats.org/officeDocument/2006/relationships/hyperlink" Target="https://cuni.primo.exlibrisgroup.com/permalink/420CKIS_INST/1ustijj/alma9925827399706986" TargetMode="External"/><Relationship Id="rId112" Type="http://schemas.openxmlformats.org/officeDocument/2006/relationships/hyperlink" Target="https://cuni.primo.exlibrisgroup.com/permalink/420CKIS_INST/1ustijj/alma9925827394406986" TargetMode="External"/><Relationship Id="rId133" Type="http://schemas.openxmlformats.org/officeDocument/2006/relationships/hyperlink" Target="https://cuni.primo.exlibrisgroup.com/permalink/420CKIS_INST/1ustijj/alma9925262613506986" TargetMode="External"/><Relationship Id="rId16" Type="http://schemas.openxmlformats.org/officeDocument/2006/relationships/hyperlink" Target="https://cuni.primo.exlibrisgroup.com/permalink/420CKIS_INST/1ustijj/alma9925827399406986" TargetMode="External"/><Relationship Id="rId107" Type="http://schemas.openxmlformats.org/officeDocument/2006/relationships/hyperlink" Target="https://cuni.primo.exlibrisgroup.com/permalink/420CKIS_INST/1ustijj/alma9925827395806986" TargetMode="External"/><Relationship Id="rId11" Type="http://schemas.openxmlformats.org/officeDocument/2006/relationships/hyperlink" Target="https://cuni.primo.exlibrisgroup.com/permalink/420CKIS_INST/1ustijj/alma9925827403306986" TargetMode="External"/><Relationship Id="rId32" Type="http://schemas.openxmlformats.org/officeDocument/2006/relationships/hyperlink" Target="https://cuni.primo.exlibrisgroup.com/permalink/420CKIS_INST/1ustijj/alma9925827402206986" TargetMode="External"/><Relationship Id="rId37" Type="http://schemas.openxmlformats.org/officeDocument/2006/relationships/hyperlink" Target="https://cuni.primo.exlibrisgroup.com/permalink/420CKIS_INST/1ustijj/alma9925827401006986" TargetMode="External"/><Relationship Id="rId53" Type="http://schemas.openxmlformats.org/officeDocument/2006/relationships/hyperlink" Target="https://cuni.primo.exlibrisgroup.com/permalink/420CKIS_INST/1ustijj/alma9925827390806986" TargetMode="External"/><Relationship Id="rId58" Type="http://schemas.openxmlformats.org/officeDocument/2006/relationships/hyperlink" Target="https://cuni.primo.exlibrisgroup.com/permalink/420CKIS_INST/1ustijj/alma9925827397706986" TargetMode="External"/><Relationship Id="rId74" Type="http://schemas.openxmlformats.org/officeDocument/2006/relationships/hyperlink" Target="https://cuni.primo.exlibrisgroup.com/permalink/420CKIS_INST/5nfor5/alma990020742170106986" TargetMode="External"/><Relationship Id="rId79" Type="http://schemas.openxmlformats.org/officeDocument/2006/relationships/hyperlink" Target="https://cuni.primo.exlibrisgroup.com/permalink/420CKIS_INST/1ustijj/alma9925827402306986" TargetMode="External"/><Relationship Id="rId102" Type="http://schemas.openxmlformats.org/officeDocument/2006/relationships/hyperlink" Target="https://cuni.primo.exlibrisgroup.com/permalink/420CKIS_INST/1ustijj/alma9925827393506986" TargetMode="External"/><Relationship Id="rId123" Type="http://schemas.openxmlformats.org/officeDocument/2006/relationships/hyperlink" Target="https://cuni.primo.exlibrisgroup.com/permalink/420CKIS_INST/1ustijj/alma9925827396306986" TargetMode="External"/><Relationship Id="rId128" Type="http://schemas.openxmlformats.org/officeDocument/2006/relationships/hyperlink" Target="https://cuni.primo.exlibrisgroup.com/permalink/420CKIS_INST/1ustijj/alma9925827400006986" TargetMode="External"/><Relationship Id="rId5" Type="http://schemas.openxmlformats.org/officeDocument/2006/relationships/hyperlink" Target="https://cuni.primo.exlibrisgroup.com/permalink/420CKIS_INST/1ustijj/alma9925827391706986" TargetMode="External"/><Relationship Id="rId90" Type="http://schemas.openxmlformats.org/officeDocument/2006/relationships/hyperlink" Target="https://cuni.primo.exlibrisgroup.com/permalink/420CKIS_INST/1ustijj/alma9925827395106986" TargetMode="External"/><Relationship Id="rId95" Type="http://schemas.openxmlformats.org/officeDocument/2006/relationships/hyperlink" Target="https://cuni.primo.exlibrisgroup.com/permalink/420CKIS_INST/1ustijj/alma9925827396606986" TargetMode="External"/><Relationship Id="rId14" Type="http://schemas.openxmlformats.org/officeDocument/2006/relationships/hyperlink" Target="https://cuni.primo.exlibrisgroup.com/permalink/420CKIS_INST/1ustijj/alma9925827398606986" TargetMode="External"/><Relationship Id="rId22" Type="http://schemas.openxmlformats.org/officeDocument/2006/relationships/hyperlink" Target="https://cuni.primo.exlibrisgroup.com/permalink/420CKIS_INST/1ustijj/alma9925827401706986" TargetMode="External"/><Relationship Id="rId27" Type="http://schemas.openxmlformats.org/officeDocument/2006/relationships/hyperlink" Target="https://cuni.primo.exlibrisgroup.com/permalink/420CKIS_INST/1ustijj/alma9925827391906986" TargetMode="External"/><Relationship Id="rId30" Type="http://schemas.openxmlformats.org/officeDocument/2006/relationships/hyperlink" Target="https://cuni.primo.exlibrisgroup.com/permalink/420CKIS_INST/1ustijj/alma9925827402906986" TargetMode="External"/><Relationship Id="rId35" Type="http://schemas.openxmlformats.org/officeDocument/2006/relationships/hyperlink" Target="https://cuni.primo.exlibrisgroup.com/permalink/420CKIS_INST/1ustijj/alma9925827397406986" TargetMode="External"/><Relationship Id="rId43" Type="http://schemas.openxmlformats.org/officeDocument/2006/relationships/hyperlink" Target="https://cuni.primo.exlibrisgroup.com/permalink/420CKIS_INST/1ustijj/alma9925827393206986" TargetMode="External"/><Relationship Id="rId48" Type="http://schemas.openxmlformats.org/officeDocument/2006/relationships/hyperlink" Target="https://cuni.primo.exlibrisgroup.com/permalink/420CKIS_INST/1ustijj/alma9925827390906986" TargetMode="External"/><Relationship Id="rId56" Type="http://schemas.openxmlformats.org/officeDocument/2006/relationships/hyperlink" Target="https://cuni.primo.exlibrisgroup.com/permalink/420CKIS_INST/1ustijj/alma9925827392406986" TargetMode="External"/><Relationship Id="rId64" Type="http://schemas.openxmlformats.org/officeDocument/2006/relationships/hyperlink" Target="https://cuni.primo.exlibrisgroup.com/permalink/420CKIS_INST/1ustijj/alma9925827394306986" TargetMode="External"/><Relationship Id="rId69" Type="http://schemas.openxmlformats.org/officeDocument/2006/relationships/hyperlink" Target="https://cuni.primo.exlibrisgroup.com/permalink/420CKIS_INST/1ustijj/alma9925827009306986" TargetMode="External"/><Relationship Id="rId77" Type="http://schemas.openxmlformats.org/officeDocument/2006/relationships/hyperlink" Target="https://cuni.primo.exlibrisgroup.com/permalink/420CKIS_INST/1ustijj/alma9925827391006986" TargetMode="External"/><Relationship Id="rId100" Type="http://schemas.openxmlformats.org/officeDocument/2006/relationships/hyperlink" Target="https://cuni.primo.exlibrisgroup.com/permalink/420CKIS_INST/1ustijj/alma9925827402806986" TargetMode="External"/><Relationship Id="rId105" Type="http://schemas.openxmlformats.org/officeDocument/2006/relationships/hyperlink" Target="https://cuni.primo.exlibrisgroup.com/permalink/420CKIS_INST/5nfor5/alma990015267020106986" TargetMode="External"/><Relationship Id="rId113" Type="http://schemas.openxmlformats.org/officeDocument/2006/relationships/hyperlink" Target="https://cuni.primo.exlibrisgroup.com/permalink/420CKIS_INST/5nfor5/alma990001263990106986" TargetMode="External"/><Relationship Id="rId118" Type="http://schemas.openxmlformats.org/officeDocument/2006/relationships/hyperlink" Target="https://cuni.primo.exlibrisgroup.com/permalink/420CKIS_INST/1ustijj/alma9925827403106986" TargetMode="External"/><Relationship Id="rId126" Type="http://schemas.openxmlformats.org/officeDocument/2006/relationships/hyperlink" Target="https://cuni.primo.exlibrisgroup.com/permalink/420CKIS_INST/1ustijj/alma9925827399606986" TargetMode="External"/><Relationship Id="rId134" Type="http://schemas.openxmlformats.org/officeDocument/2006/relationships/hyperlink" Target="https://cuni.primo.exlibrisgroup.com/permalink/420CKIS_INST/1ustijj/alma9925257873406986" TargetMode="External"/><Relationship Id="rId8" Type="http://schemas.openxmlformats.org/officeDocument/2006/relationships/hyperlink" Target="https://cuni.primo.exlibrisgroup.com/permalink/420CKIS_INST/1ustijj/alma9925827401206986" TargetMode="External"/><Relationship Id="rId51" Type="http://schemas.openxmlformats.org/officeDocument/2006/relationships/hyperlink" Target="https://cuni.primo.exlibrisgroup.com/permalink/420CKIS_INST/1ustijj/alma9925827402006986" TargetMode="External"/><Relationship Id="rId72" Type="http://schemas.openxmlformats.org/officeDocument/2006/relationships/hyperlink" Target="https://cuni.primo.exlibrisgroup.com/permalink/420CKIS_INST/1ustijj/alma9925827398106986" TargetMode="External"/><Relationship Id="rId80" Type="http://schemas.openxmlformats.org/officeDocument/2006/relationships/hyperlink" Target="https://cuni.primo.exlibrisgroup.com/permalink/420CKIS_INST/1ustijj/alma9925827395306986" TargetMode="External"/><Relationship Id="rId85" Type="http://schemas.openxmlformats.org/officeDocument/2006/relationships/hyperlink" Target="https://cuni.primo.exlibrisgroup.com/permalink/420CKIS_INST/1ustijj/alma9925827397106986" TargetMode="External"/><Relationship Id="rId93" Type="http://schemas.openxmlformats.org/officeDocument/2006/relationships/hyperlink" Target="https://cuni.primo.exlibrisgroup.com/permalink/420CKIS_INST/1ustijj/alma9925827400306986" TargetMode="External"/><Relationship Id="rId98" Type="http://schemas.openxmlformats.org/officeDocument/2006/relationships/hyperlink" Target="https://cuni.primo.exlibrisgroup.com/permalink/420CKIS_INST/1ustijj/alma9925827391106986" TargetMode="External"/><Relationship Id="rId121" Type="http://schemas.openxmlformats.org/officeDocument/2006/relationships/hyperlink" Target="https://cuni.primo.exlibrisgroup.com/permalink/420CKIS_INST/1ustijj/alma9925827395706986" TargetMode="External"/><Relationship Id="rId3" Type="http://schemas.openxmlformats.org/officeDocument/2006/relationships/hyperlink" Target="https://cuni.primo.exlibrisgroup.com/permalink/420CKIS_INST/1ustijj/alma9925272403506986" TargetMode="External"/><Relationship Id="rId12" Type="http://schemas.openxmlformats.org/officeDocument/2006/relationships/hyperlink" Target="https://cuni.primo.exlibrisgroup.com/permalink/420CKIS_INST/1ustijj/alma9925827400506986" TargetMode="External"/><Relationship Id="rId17" Type="http://schemas.openxmlformats.org/officeDocument/2006/relationships/hyperlink" Target="https://cuni.primo.exlibrisgroup.com/permalink/420CKIS_INST/1ustijj/alma9925827394806986" TargetMode="External"/><Relationship Id="rId25" Type="http://schemas.openxmlformats.org/officeDocument/2006/relationships/hyperlink" Target="https://cuni.primo.exlibrisgroup.com/permalink/420CKIS_INST/1ustijj/alma9925827399506986" TargetMode="External"/><Relationship Id="rId33" Type="http://schemas.openxmlformats.org/officeDocument/2006/relationships/hyperlink" Target="https://cuni.primo.exlibrisgroup.com/permalink/420CKIS_INST/1ustijj/alma9925827398706986" TargetMode="External"/><Relationship Id="rId38" Type="http://schemas.openxmlformats.org/officeDocument/2006/relationships/hyperlink" Target="https://cuni.primo.exlibrisgroup.com/permalink/420CKIS_INST/1ustijj/alma9925827403206986" TargetMode="External"/><Relationship Id="rId46" Type="http://schemas.openxmlformats.org/officeDocument/2006/relationships/hyperlink" Target="https://cuni.primo.exlibrisgroup.com/permalink/420CKIS_INST/1ustijj/alma9925827391306986" TargetMode="External"/><Relationship Id="rId59" Type="http://schemas.openxmlformats.org/officeDocument/2006/relationships/hyperlink" Target="https://cuni.primo.exlibrisgroup.com/permalink/420CKIS_INST/1ustijj/alma9925827392306986" TargetMode="External"/><Relationship Id="rId67" Type="http://schemas.openxmlformats.org/officeDocument/2006/relationships/hyperlink" Target="https://cuni.primo.exlibrisgroup.com/permalink/420CKIS_INST/1ustijj/alma9925827396106986" TargetMode="External"/><Relationship Id="rId103" Type="http://schemas.openxmlformats.org/officeDocument/2006/relationships/hyperlink" Target="https://cuni.primo.exlibrisgroup.com/permalink/420CKIS_INST/1ustijj/alma9925827395506986" TargetMode="External"/><Relationship Id="rId108" Type="http://schemas.openxmlformats.org/officeDocument/2006/relationships/hyperlink" Target="https://cuni.primo.exlibrisgroup.com/permalink/420CKIS_INST/1ustijj/alma9925827393906986" TargetMode="External"/><Relationship Id="rId116" Type="http://schemas.openxmlformats.org/officeDocument/2006/relationships/hyperlink" Target="https://cuni.primo.exlibrisgroup.com/permalink/420CKIS_INST/1ustijj/alma9925827397906986" TargetMode="External"/><Relationship Id="rId124" Type="http://schemas.openxmlformats.org/officeDocument/2006/relationships/hyperlink" Target="https://cuni.primo.exlibrisgroup.com/permalink/420CKIS_INST/1ustijj/alma9925827400606986" TargetMode="External"/><Relationship Id="rId129" Type="http://schemas.openxmlformats.org/officeDocument/2006/relationships/hyperlink" Target="https://cuni.primo.exlibrisgroup.com/permalink/420CKIS_INST/1ustijj/alma9925827397206986" TargetMode="External"/><Relationship Id="rId20" Type="http://schemas.openxmlformats.org/officeDocument/2006/relationships/hyperlink" Target="https://cuni.primo.exlibrisgroup.com/permalink/420CKIS_INST/1ustijj/alma9925827401306986" TargetMode="External"/><Relationship Id="rId41" Type="http://schemas.openxmlformats.org/officeDocument/2006/relationships/hyperlink" Target="https://cuni.primo.exlibrisgroup.com/permalink/420CKIS_INST/1ustijj/alma9925827392906986" TargetMode="External"/><Relationship Id="rId54" Type="http://schemas.openxmlformats.org/officeDocument/2006/relationships/hyperlink" Target="https://cuni.primo.exlibrisgroup.com/permalink/420CKIS_INST/5nfor5/alma990016060220106986" TargetMode="External"/><Relationship Id="rId62" Type="http://schemas.openxmlformats.org/officeDocument/2006/relationships/hyperlink" Target="https://cuni.primo.exlibrisgroup.com/permalink/420CKIS_INST/1ustijj/alma9925827403006986" TargetMode="External"/><Relationship Id="rId70" Type="http://schemas.openxmlformats.org/officeDocument/2006/relationships/hyperlink" Target="https://cuni.primo.exlibrisgroup.com/permalink/420CKIS_INST/1ustijj/alma9925827390606986" TargetMode="External"/><Relationship Id="rId75" Type="http://schemas.openxmlformats.org/officeDocument/2006/relationships/hyperlink" Target="https://cuni.primo.exlibrisgroup.com/permalink/420CKIS_INST/5nfor5/alma990001264000106986" TargetMode="External"/><Relationship Id="rId83" Type="http://schemas.openxmlformats.org/officeDocument/2006/relationships/hyperlink" Target="https://cuni.primo.exlibrisgroup.com/permalink/420CKIS_INST/1ustijj/alma9925827394206986" TargetMode="External"/><Relationship Id="rId88" Type="http://schemas.openxmlformats.org/officeDocument/2006/relationships/hyperlink" Target="https://cuni.primo.exlibrisgroup.com/permalink/420CKIS_INST/1ustijj/alma9925827394606986" TargetMode="External"/><Relationship Id="rId91" Type="http://schemas.openxmlformats.org/officeDocument/2006/relationships/hyperlink" Target="https://cuni.primo.exlibrisgroup.com/permalink/420CKIS_INST/1ustijj/alma9925827391806986" TargetMode="External"/><Relationship Id="rId96" Type="http://schemas.openxmlformats.org/officeDocument/2006/relationships/hyperlink" Target="https://cuni.primo.exlibrisgroup.com/permalink/420CKIS_INST/5nfor5/alma990010097150106986" TargetMode="External"/><Relationship Id="rId111" Type="http://schemas.openxmlformats.org/officeDocument/2006/relationships/hyperlink" Target="https://cuni.primo.exlibrisgroup.com/permalink/420CKIS_INST/1ustijj/alma9925827397806986" TargetMode="External"/><Relationship Id="rId132" Type="http://schemas.openxmlformats.org/officeDocument/2006/relationships/hyperlink" Target="https://cuni.primo.exlibrisgroup.com/permalink/420CKIS_INST/1ustijj/alma9925257738606986" TargetMode="External"/><Relationship Id="rId1" Type="http://schemas.openxmlformats.org/officeDocument/2006/relationships/hyperlink" Target="https://cuni.primo.exlibrisgroup.com/permalink/420CKIS_INST/1ustijj/alma9925827400206986" TargetMode="External"/><Relationship Id="rId6" Type="http://schemas.openxmlformats.org/officeDocument/2006/relationships/hyperlink" Target="https://cuni.primo.exlibrisgroup.com/permalink/420CKIS_INST/1ustijj/alma9925827398906986" TargetMode="External"/><Relationship Id="rId15" Type="http://schemas.openxmlformats.org/officeDocument/2006/relationships/hyperlink" Target="https://cuni.primo.exlibrisgroup.com/permalink/420CKIS_INST/1ustijj/alma9925827393706986" TargetMode="External"/><Relationship Id="rId23" Type="http://schemas.openxmlformats.org/officeDocument/2006/relationships/hyperlink" Target="https://cuni.primo.exlibrisgroup.com/permalink/420CKIS_INST/1ustijj/alma9925827394106986" TargetMode="External"/><Relationship Id="rId28" Type="http://schemas.openxmlformats.org/officeDocument/2006/relationships/hyperlink" Target="https://cuni.primo.exlibrisgroup.com/permalink/420CKIS_INST/1ustijj/alma9925827391406986" TargetMode="External"/><Relationship Id="rId36" Type="http://schemas.openxmlformats.org/officeDocument/2006/relationships/hyperlink" Target="https://cuni.primo.exlibrisgroup.com/permalink/420CKIS_INST/1ustijj/alma9925827392706986" TargetMode="External"/><Relationship Id="rId49" Type="http://schemas.openxmlformats.org/officeDocument/2006/relationships/hyperlink" Target="https://cuni.primo.exlibrisgroup.com/permalink/420CKIS_INST/1ustijj/alma9925827396906986" TargetMode="External"/><Relationship Id="rId57" Type="http://schemas.openxmlformats.org/officeDocument/2006/relationships/hyperlink" Target="https://cuni.primo.exlibrisgroup.com/permalink/420CKIS_INST/1ustijj/alma9925827394906986" TargetMode="External"/><Relationship Id="rId106" Type="http://schemas.openxmlformats.org/officeDocument/2006/relationships/hyperlink" Target="https://cuni.primo.exlibrisgroup.com/permalink/420CKIS_INST/1ustijj/alma9925827393006986" TargetMode="External"/><Relationship Id="rId114" Type="http://schemas.openxmlformats.org/officeDocument/2006/relationships/hyperlink" Target="https://cuni.primo.exlibrisgroup.com/permalink/420CKIS_INST/1ustijj/alma9925827393606986" TargetMode="External"/><Relationship Id="rId119" Type="http://schemas.openxmlformats.org/officeDocument/2006/relationships/hyperlink" Target="https://cuni.primo.exlibrisgroup.com/permalink/420CKIS_INST/1ustijj/alma9925827402706986" TargetMode="External"/><Relationship Id="rId127" Type="http://schemas.openxmlformats.org/officeDocument/2006/relationships/hyperlink" Target="https://cuni.primo.exlibrisgroup.com/permalink/420CKIS_INST/1ustijj/alma9925827390706986" TargetMode="External"/><Relationship Id="rId10" Type="http://schemas.openxmlformats.org/officeDocument/2006/relationships/hyperlink" Target="https://cuni.primo.exlibrisgroup.com/permalink/420CKIS_INST/1ustijj/alma9925827393806986" TargetMode="External"/><Relationship Id="rId31" Type="http://schemas.openxmlformats.org/officeDocument/2006/relationships/hyperlink" Target="https://cuni.primo.exlibrisgroup.com/permalink/420CKIS_INST/1ustijj/alma9925827401106986" TargetMode="External"/><Relationship Id="rId44" Type="http://schemas.openxmlformats.org/officeDocument/2006/relationships/hyperlink" Target="https://cuni.primo.exlibrisgroup.com/permalink/420CKIS_INST/1ustijj/alma9925827393106986" TargetMode="External"/><Relationship Id="rId52" Type="http://schemas.openxmlformats.org/officeDocument/2006/relationships/hyperlink" Target="https://cuni.primo.exlibrisgroup.com/permalink/420CKIS_INST/1ustijj/alma9925827392206986" TargetMode="External"/><Relationship Id="rId60" Type="http://schemas.openxmlformats.org/officeDocument/2006/relationships/hyperlink" Target="https://cuni.primo.exlibrisgroup.com/permalink/420CKIS_INST/1ustijj/alma9925827399006986" TargetMode="External"/><Relationship Id="rId65" Type="http://schemas.openxmlformats.org/officeDocument/2006/relationships/hyperlink" Target="https://cuni.primo.exlibrisgroup.com/permalink/420CKIS_INST/1ustijj/alma9925827394506986" TargetMode="External"/><Relationship Id="rId73" Type="http://schemas.openxmlformats.org/officeDocument/2006/relationships/hyperlink" Target="https://cuni.primo.exlibrisgroup.com/permalink/420CKIS_INST/5nfor5/alma990001264060106986" TargetMode="External"/><Relationship Id="rId78" Type="http://schemas.openxmlformats.org/officeDocument/2006/relationships/hyperlink" Target="https://cuni.primo.exlibrisgroup.com/permalink/420CKIS_INST/1ustijj/alma9925827396206986" TargetMode="External"/><Relationship Id="rId81" Type="http://schemas.openxmlformats.org/officeDocument/2006/relationships/hyperlink" Target="https://cuni.primo.exlibrisgroup.com/permalink/420CKIS_INST/1ustijj/alma9925827402506986" TargetMode="External"/><Relationship Id="rId86" Type="http://schemas.openxmlformats.org/officeDocument/2006/relationships/hyperlink" Target="https://cuni.primo.exlibrisgroup.com/permalink/420CKIS_INST/1ustijj/alma9925827397006986" TargetMode="External"/><Relationship Id="rId94" Type="http://schemas.openxmlformats.org/officeDocument/2006/relationships/hyperlink" Target="https://cuni.primo.exlibrisgroup.com/permalink/420CKIS_INST/1ustijj/alma9925827395406986" TargetMode="External"/><Relationship Id="rId99" Type="http://schemas.openxmlformats.org/officeDocument/2006/relationships/hyperlink" Target="https://cuni.primo.exlibrisgroup.com/permalink/420CKIS_INST/1ustijj/alma990016473940106986" TargetMode="External"/><Relationship Id="rId101" Type="http://schemas.openxmlformats.org/officeDocument/2006/relationships/hyperlink" Target="https://cuni.primo.exlibrisgroup.com/permalink/420CKIS_INST/1ustijj/alma9925827395606986" TargetMode="External"/><Relationship Id="rId122" Type="http://schemas.openxmlformats.org/officeDocument/2006/relationships/hyperlink" Target="https://cuni.primo.exlibrisgroup.com/permalink/420CKIS_INST/1ustijj/alma9925827395206986" TargetMode="External"/><Relationship Id="rId130" Type="http://schemas.openxmlformats.org/officeDocument/2006/relationships/hyperlink" Target="https://cuni.primo.exlibrisgroup.com/permalink/420CKIS_INST/1ustijj/alma9925827397306986" TargetMode="External"/><Relationship Id="rId4" Type="http://schemas.openxmlformats.org/officeDocument/2006/relationships/hyperlink" Target="https://cuni.primo.exlibrisgroup.com/permalink/420CKIS_INST/1ustijj/alma990023169560106986" TargetMode="External"/><Relationship Id="rId9" Type="http://schemas.openxmlformats.org/officeDocument/2006/relationships/hyperlink" Target="https://cuni.primo.exlibrisgroup.com/permalink/420CKIS_INST/1ustijj/alma9925827393306986" TargetMode="External"/><Relationship Id="rId13" Type="http://schemas.openxmlformats.org/officeDocument/2006/relationships/hyperlink" Target="https://cuni.primo.exlibrisgroup.com/permalink/420CKIS_INST/1ustijj/alma9925827394006986" TargetMode="External"/><Relationship Id="rId18" Type="http://schemas.openxmlformats.org/officeDocument/2006/relationships/hyperlink" Target="https://cuni.primo.exlibrisgroup.com/permalink/420CKIS_INST/1ustijj/alma9925827394706986" TargetMode="External"/><Relationship Id="rId39" Type="http://schemas.openxmlformats.org/officeDocument/2006/relationships/hyperlink" Target="https://cuni.primo.exlibrisgroup.com/permalink/420CKIS_INST/1ustijj/alma9925827400806986" TargetMode="External"/><Relationship Id="rId109" Type="http://schemas.openxmlformats.org/officeDocument/2006/relationships/hyperlink" Target="https://cuni.primo.exlibrisgroup.com/permalink/420CKIS_INST/1ustijj/alma9925827391506986" TargetMode="External"/><Relationship Id="rId34" Type="http://schemas.openxmlformats.org/officeDocument/2006/relationships/hyperlink" Target="https://cuni.primo.exlibrisgroup.com/permalink/420CKIS_INST/1ustijj/alma9925827402606986" TargetMode="External"/><Relationship Id="rId50" Type="http://schemas.openxmlformats.org/officeDocument/2006/relationships/hyperlink" Target="https://cuni.primo.exlibrisgroup.com/permalink/420CKIS_INST/1ustijj/alma9925827393406986" TargetMode="External"/><Relationship Id="rId55" Type="http://schemas.openxmlformats.org/officeDocument/2006/relationships/hyperlink" Target="https://cuni.primo.exlibrisgroup.com/permalink/420CKIS_INST/1ustijj/alma9925827396806986" TargetMode="External"/><Relationship Id="rId76" Type="http://schemas.openxmlformats.org/officeDocument/2006/relationships/hyperlink" Target="https://cuni.primo.exlibrisgroup.com/permalink/420CKIS_INST/1ustijj/alma9925827395006986" TargetMode="External"/><Relationship Id="rId97" Type="http://schemas.openxmlformats.org/officeDocument/2006/relationships/hyperlink" Target="https://cuni.primo.exlibrisgroup.com/permalink/420CKIS_INST/1ustijj/alma9925827399306986" TargetMode="External"/><Relationship Id="rId104" Type="http://schemas.openxmlformats.org/officeDocument/2006/relationships/hyperlink" Target="https://cuni.primo.exlibrisgroup.com/permalink/420CKIS_INST/1ustijj/alma9925827401806986" TargetMode="External"/><Relationship Id="rId120" Type="http://schemas.openxmlformats.org/officeDocument/2006/relationships/hyperlink" Target="https://cuni.primo.exlibrisgroup.com/permalink/420CKIS_INST/1ustijj/alma9925827398206986" TargetMode="External"/><Relationship Id="rId125" Type="http://schemas.openxmlformats.org/officeDocument/2006/relationships/hyperlink" Target="https://cuni.primo.exlibrisgroup.com/permalink/420CKIS_INST/1ustijj/alma9925827399906986" TargetMode="External"/><Relationship Id="rId7" Type="http://schemas.openxmlformats.org/officeDocument/2006/relationships/hyperlink" Target="https://cuni.primo.exlibrisgroup.com/permalink/420CKIS_INST/1ustijj/alma9925827398806986" TargetMode="External"/><Relationship Id="rId71" Type="http://schemas.openxmlformats.org/officeDocument/2006/relationships/hyperlink" Target="https://cuni.primo.exlibrisgroup.com/permalink/420CKIS_INST/1ustijj/alma9925827396006986" TargetMode="External"/><Relationship Id="rId92" Type="http://schemas.openxmlformats.org/officeDocument/2006/relationships/hyperlink" Target="https://cuni.primo.exlibrisgroup.com/permalink/420CKIS_INST/1ustijj/alma9925827399106986" TargetMode="External"/><Relationship Id="rId2" Type="http://schemas.openxmlformats.org/officeDocument/2006/relationships/hyperlink" Target="https://cuni.primo.exlibrisgroup.com/permalink/420CKIS_INST/1ustijj/alma9925245213006986" TargetMode="External"/><Relationship Id="rId29" Type="http://schemas.openxmlformats.org/officeDocument/2006/relationships/hyperlink" Target="https://cuni.primo.exlibrisgroup.com/permalink/420CKIS_INST/1ustijj/alma9925827391606986" TargetMode="External"/><Relationship Id="rId24" Type="http://schemas.openxmlformats.org/officeDocument/2006/relationships/hyperlink" Target="https://cuni.primo.exlibrisgroup.com/permalink/420CKIS_INST/1ustijj/alma9925827400106986" TargetMode="External"/><Relationship Id="rId40" Type="http://schemas.openxmlformats.org/officeDocument/2006/relationships/hyperlink" Target="https://cuni.primo.exlibrisgroup.com/permalink/420CKIS_INST/1ustijj/alma9925827402106986" TargetMode="External"/><Relationship Id="rId45" Type="http://schemas.openxmlformats.org/officeDocument/2006/relationships/hyperlink" Target="https://cuni.primo.exlibrisgroup.com/permalink/420CKIS_INST/1ustijj/alma9925827392606986" TargetMode="External"/><Relationship Id="rId66" Type="http://schemas.openxmlformats.org/officeDocument/2006/relationships/hyperlink" Target="https://cuni.primo.exlibrisgroup.com/permalink/420CKIS_INST/1ustijj/alma9925827398506986" TargetMode="External"/><Relationship Id="rId87" Type="http://schemas.openxmlformats.org/officeDocument/2006/relationships/hyperlink" Target="https://cuni.primo.exlibrisgroup.com/permalink/420CKIS_INST/1ustijj/alma9925827399806986" TargetMode="External"/><Relationship Id="rId110" Type="http://schemas.openxmlformats.org/officeDocument/2006/relationships/hyperlink" Target="https://cuni.primo.exlibrisgroup.com/permalink/420CKIS_INST/1ustijj/alma9925827392806986" TargetMode="External"/><Relationship Id="rId115" Type="http://schemas.openxmlformats.org/officeDocument/2006/relationships/hyperlink" Target="https://cuni.primo.exlibrisgroup.com/permalink/420CKIS_INST/1ustijj/alma9925827401506986" TargetMode="External"/><Relationship Id="rId131" Type="http://schemas.openxmlformats.org/officeDocument/2006/relationships/hyperlink" Target="https://cuni.primo.exlibrisgroup.com/permalink/420CKIS_INST/1ustijj/alma9925827401906986" TargetMode="External"/><Relationship Id="rId61" Type="http://schemas.openxmlformats.org/officeDocument/2006/relationships/hyperlink" Target="https://cuni.primo.exlibrisgroup.com/permalink/420CKIS_INST/5nfor5/alma990020741630106986" TargetMode="External"/><Relationship Id="rId82" Type="http://schemas.openxmlformats.org/officeDocument/2006/relationships/hyperlink" Target="https://cuni.primo.exlibrisgroup.com/permalink/420CKIS_INST/1ustijj/alma9925827396706986" TargetMode="External"/><Relationship Id="rId19" Type="http://schemas.openxmlformats.org/officeDocument/2006/relationships/hyperlink" Target="https://cuni.primo.exlibrisgroup.com/permalink/420CKIS_INST/1ustijj/alma992582739250698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uni.primo.exlibrisgroup.com/permalink/420CKIS_INST/1ustijj/alma9925543108706986" TargetMode="External"/><Relationship Id="rId13" Type="http://schemas.openxmlformats.org/officeDocument/2006/relationships/hyperlink" Target="https://cuni.primo.exlibrisgroup.com/permalink/420CKIS_INST/1ustijj/alma9925740409006986" TargetMode="External"/><Relationship Id="rId18" Type="http://schemas.openxmlformats.org/officeDocument/2006/relationships/hyperlink" Target="https://cuni.primo.exlibrisgroup.com/permalink/420CKIS_INST/5nfor5/alma9925542578006986" TargetMode="External"/><Relationship Id="rId26" Type="http://schemas.openxmlformats.org/officeDocument/2006/relationships/hyperlink" Target="https://cuni.primo.exlibrisgroup.com/permalink/420CKIS_INST/1ustijj/alma9925543076506986" TargetMode="External"/><Relationship Id="rId39" Type="http://schemas.openxmlformats.org/officeDocument/2006/relationships/hyperlink" Target="https://cuni.primo.exlibrisgroup.com/permalink/420CKIS_INST/1ustijj/alma9925543192606986" TargetMode="External"/><Relationship Id="rId3" Type="http://schemas.openxmlformats.org/officeDocument/2006/relationships/hyperlink" Target="https://cuni.primo.exlibrisgroup.com/permalink/420CKIS_INST/1ustijj/alma9925543090306986" TargetMode="External"/><Relationship Id="rId21" Type="http://schemas.openxmlformats.org/officeDocument/2006/relationships/hyperlink" Target="https://cuni.primo.exlibrisgroup.com/permalink/420CKIS_INST/1ustijj/alma9925542544406986" TargetMode="External"/><Relationship Id="rId34" Type="http://schemas.openxmlformats.org/officeDocument/2006/relationships/hyperlink" Target="https://cuni.primo.exlibrisgroup.com/permalink/420CKIS_INST/1ustijj/alma9925542630306986" TargetMode="External"/><Relationship Id="rId7" Type="http://schemas.openxmlformats.org/officeDocument/2006/relationships/hyperlink" Target="https://cuni.primo.exlibrisgroup.com/permalink/420CKIS_INST/1ustijj/alma9925542791106986" TargetMode="External"/><Relationship Id="rId12" Type="http://schemas.openxmlformats.org/officeDocument/2006/relationships/hyperlink" Target="https://cuni.primo.exlibrisgroup.com/permalink/420CKIS_INST/1ustijj/alma9925542793306986" TargetMode="External"/><Relationship Id="rId17" Type="http://schemas.openxmlformats.org/officeDocument/2006/relationships/hyperlink" Target="https://cuni.primo.exlibrisgroup.com/permalink/420CKIS_INST/1ustijj/alma9925828212206986" TargetMode="External"/><Relationship Id="rId25" Type="http://schemas.openxmlformats.org/officeDocument/2006/relationships/hyperlink" Target="https://cuni.primo.exlibrisgroup.com/permalink/420CKIS_INST/1ustijj/alma9925541582406986" TargetMode="External"/><Relationship Id="rId33" Type="http://schemas.openxmlformats.org/officeDocument/2006/relationships/hyperlink" Target="https://cuni.primo.exlibrisgroup.com/permalink/420CKIS_INST/1ustijj/alma9925542893706986" TargetMode="External"/><Relationship Id="rId38" Type="http://schemas.openxmlformats.org/officeDocument/2006/relationships/hyperlink" Target="https://cuni.primo.exlibrisgroup.com/permalink/420CKIS_INST/1ustijj/alma9925542887106986" TargetMode="External"/><Relationship Id="rId2" Type="http://schemas.openxmlformats.org/officeDocument/2006/relationships/hyperlink" Target="https://cuni.primo.exlibrisgroup.com/permalink/420CKIS_INST/1ustijj/alma9925542477006986" TargetMode="External"/><Relationship Id="rId16" Type="http://schemas.openxmlformats.org/officeDocument/2006/relationships/hyperlink" Target="https://cuni.primo.exlibrisgroup.com/permalink/420CKIS_INST/1ustijj/alma9925543092006986" TargetMode="External"/><Relationship Id="rId20" Type="http://schemas.openxmlformats.org/officeDocument/2006/relationships/hyperlink" Target="https://cuni.primo.exlibrisgroup.com/permalink/420CKIS_INST/1ustijj/alma9925692771906986" TargetMode="External"/><Relationship Id="rId29" Type="http://schemas.openxmlformats.org/officeDocument/2006/relationships/hyperlink" Target="https://cuni.primo.exlibrisgroup.com/permalink/420CKIS_INST/1ustijj/alma9925542335106986" TargetMode="External"/><Relationship Id="rId1" Type="http://schemas.openxmlformats.org/officeDocument/2006/relationships/hyperlink" Target="https://cuni.primo.exlibrisgroup.com/permalink/420CKIS_INST/1ustijj/alma9925828409306986" TargetMode="External"/><Relationship Id="rId6" Type="http://schemas.openxmlformats.org/officeDocument/2006/relationships/hyperlink" Target="https://cuni.primo.exlibrisgroup.com/permalink/420CKIS_INST/1ustijj/alma9925828409206986" TargetMode="External"/><Relationship Id="rId11" Type="http://schemas.openxmlformats.org/officeDocument/2006/relationships/hyperlink" Target="https://cuni.primo.exlibrisgroup.com/permalink/420CKIS_INST/1ustijj/alma9925542552506986" TargetMode="External"/><Relationship Id="rId24" Type="http://schemas.openxmlformats.org/officeDocument/2006/relationships/hyperlink" Target="https://cuni.primo.exlibrisgroup.com/permalink/420CKIS_INST/1ustijj/alma9925543239006986" TargetMode="External"/><Relationship Id="rId32" Type="http://schemas.openxmlformats.org/officeDocument/2006/relationships/hyperlink" Target="https://cuni.primo.exlibrisgroup.com/permalink/420CKIS_INST/1ustijj/alma9925255031506986" TargetMode="External"/><Relationship Id="rId37" Type="http://schemas.openxmlformats.org/officeDocument/2006/relationships/hyperlink" Target="https://cuni.primo.exlibrisgroup.com/permalink/420CKIS_INST/1ustijj/alma9925714530506986" TargetMode="External"/><Relationship Id="rId40" Type="http://schemas.openxmlformats.org/officeDocument/2006/relationships/hyperlink" Target="https://cuni.primo.exlibrisgroup.com/permalink/420CKIS_INST/1ustijj/alma9925643455706986" TargetMode="External"/><Relationship Id="rId5" Type="http://schemas.openxmlformats.org/officeDocument/2006/relationships/hyperlink" Target="https://cuni.primo.exlibrisgroup.com/permalink/420CKIS_INST/1ustijj/alma9925543279806986" TargetMode="External"/><Relationship Id="rId15" Type="http://schemas.openxmlformats.org/officeDocument/2006/relationships/hyperlink" Target="https://cuni.primo.exlibrisgroup.com/permalink/420CKIS_INST/1ustijj/alma9925643703106986" TargetMode="External"/><Relationship Id="rId23" Type="http://schemas.openxmlformats.org/officeDocument/2006/relationships/hyperlink" Target="https://cuni.primo.exlibrisgroup.com/permalink/420CKIS_INST/1ustijj/alma9925828409106986" TargetMode="External"/><Relationship Id="rId28" Type="http://schemas.openxmlformats.org/officeDocument/2006/relationships/hyperlink" Target="https://cuni.primo.exlibrisgroup.com/permalink/420CKIS_INST/1ustijj/alma9925542334306986" TargetMode="External"/><Relationship Id="rId36" Type="http://schemas.openxmlformats.org/officeDocument/2006/relationships/hyperlink" Target="https://cuni.primo.exlibrisgroup.com/permalink/420CKIS_INST/1ustijj/alma9925584198806986" TargetMode="External"/><Relationship Id="rId10" Type="http://schemas.openxmlformats.org/officeDocument/2006/relationships/hyperlink" Target="https://cuni.primo.exlibrisgroup.com/permalink/420CKIS_INST/1ustijj/alma9925542688806986" TargetMode="External"/><Relationship Id="rId19" Type="http://schemas.openxmlformats.org/officeDocument/2006/relationships/hyperlink" Target="https://cuni.primo.exlibrisgroup.com/permalink/420CKIS_INST/1ustijj/alma9925828211906986" TargetMode="External"/><Relationship Id="rId31" Type="http://schemas.openxmlformats.org/officeDocument/2006/relationships/hyperlink" Target="https://cuni.primo.exlibrisgroup.com/permalink/420CKIS_INST/1ustijj/alma9925542535306986" TargetMode="External"/><Relationship Id="rId4" Type="http://schemas.openxmlformats.org/officeDocument/2006/relationships/hyperlink" Target="https://cuni.primo.exlibrisgroup.com/permalink/420CKIS_INST/1ustijj/alma9925614218306986" TargetMode="External"/><Relationship Id="rId9" Type="http://schemas.openxmlformats.org/officeDocument/2006/relationships/hyperlink" Target="https://cuni.primo.exlibrisgroup.com/permalink/420CKIS_INST/1ustijj/alma9925689749906986" TargetMode="External"/><Relationship Id="rId14" Type="http://schemas.openxmlformats.org/officeDocument/2006/relationships/hyperlink" Target="https://cuni.primo.exlibrisgroup.com/permalink/420CKIS_INST/1ustijj/alma9925543091706986" TargetMode="External"/><Relationship Id="rId22" Type="http://schemas.openxmlformats.org/officeDocument/2006/relationships/hyperlink" Target="https://cuni.primo.exlibrisgroup.com/permalink/420CKIS_INST/1ustijj/alma9925542600306986" TargetMode="External"/><Relationship Id="rId27" Type="http://schemas.openxmlformats.org/officeDocument/2006/relationships/hyperlink" Target="https://cuni.primo.exlibrisgroup.com/permalink/420CKIS_INST/5nfor5/alma9925542668406986" TargetMode="External"/><Relationship Id="rId30" Type="http://schemas.openxmlformats.org/officeDocument/2006/relationships/hyperlink" Target="https://cuni.primo.exlibrisgroup.com/permalink/420CKIS_INST/5nfor5/alma9925658396006986" TargetMode="External"/><Relationship Id="rId35" Type="http://schemas.openxmlformats.org/officeDocument/2006/relationships/hyperlink" Target="https://cuni.primo.exlibrisgroup.com/permalink/420CKIS_INST/1ustijj/alma992554324650698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uni.primo.exlibrisgroup.com/permalink/420CKIS_INST/1ustijj/alma9925274135606986" TargetMode="External"/><Relationship Id="rId13" Type="http://schemas.openxmlformats.org/officeDocument/2006/relationships/hyperlink" Target="https://cuni.primo.exlibrisgroup.com/permalink/420CKIS_INST/1ustijj/alma9925244543406986" TargetMode="External"/><Relationship Id="rId18" Type="http://schemas.openxmlformats.org/officeDocument/2006/relationships/hyperlink" Target="https://cuni.primo.exlibrisgroup.com/permalink/420CKIS_INST/1ustijj/alma9925275234306986" TargetMode="External"/><Relationship Id="rId26" Type="http://schemas.openxmlformats.org/officeDocument/2006/relationships/hyperlink" Target="https://cuni.primo.exlibrisgroup.com/permalink/420CKIS_INST/1ustijj/alma9925273683906986" TargetMode="External"/><Relationship Id="rId39" Type="http://schemas.openxmlformats.org/officeDocument/2006/relationships/hyperlink" Target="https://cuni.primo.exlibrisgroup.com/permalink/420CKIS_INST/1ustijj/alma9925796027506986" TargetMode="External"/><Relationship Id="rId3" Type="http://schemas.openxmlformats.org/officeDocument/2006/relationships/hyperlink" Target="https://cuni.primo.exlibrisgroup.com/permalink/420CKIS_INST/1ustijj/alma9925308647606986" TargetMode="External"/><Relationship Id="rId21" Type="http://schemas.openxmlformats.org/officeDocument/2006/relationships/hyperlink" Target="https://cuni.primo.exlibrisgroup.com/permalink/420CKIS_INST/1ustijj/alma9925273902806986" TargetMode="External"/><Relationship Id="rId34" Type="http://schemas.openxmlformats.org/officeDocument/2006/relationships/hyperlink" Target="https://cuni.primo.exlibrisgroup.com/permalink/420CKIS_INST/1ustijj/alma9925472007006986" TargetMode="External"/><Relationship Id="rId7" Type="http://schemas.openxmlformats.org/officeDocument/2006/relationships/hyperlink" Target="https://cuni.primo.exlibrisgroup.com/permalink/420CKIS_INST/1ustijj/alma9925272873406986" TargetMode="External"/><Relationship Id="rId12" Type="http://schemas.openxmlformats.org/officeDocument/2006/relationships/hyperlink" Target="https://cuni.primo.exlibrisgroup.com/permalink/420CKIS_INST/1ustijj/alma9925264534206986" TargetMode="External"/><Relationship Id="rId17" Type="http://schemas.openxmlformats.org/officeDocument/2006/relationships/hyperlink" Target="https://cuni.primo.exlibrisgroup.com/permalink/420CKIS_INST/1ustijj/alma9925267109206986" TargetMode="External"/><Relationship Id="rId25" Type="http://schemas.openxmlformats.org/officeDocument/2006/relationships/hyperlink" Target="https://cuni.primo.exlibrisgroup.com/permalink/420CKIS_INST/1ustijj/alma9925260752606986" TargetMode="External"/><Relationship Id="rId33" Type="http://schemas.openxmlformats.org/officeDocument/2006/relationships/hyperlink" Target="https://cuni.primo.exlibrisgroup.com/permalink/420CKIS_INST/1ustijj/alma9925472660706986" TargetMode="External"/><Relationship Id="rId38" Type="http://schemas.openxmlformats.org/officeDocument/2006/relationships/hyperlink" Target="https://cuni.primo.exlibrisgroup.com/permalink/420CKIS_INST/1ustijj/alma9925796071906986" TargetMode="External"/><Relationship Id="rId2" Type="http://schemas.openxmlformats.org/officeDocument/2006/relationships/hyperlink" Target="https://cuni.primo.exlibrisgroup.com/permalink/420CKIS_INST/1ustijj/alma9925827405906986" TargetMode="External"/><Relationship Id="rId16" Type="http://schemas.openxmlformats.org/officeDocument/2006/relationships/hyperlink" Target="https://cuni.primo.exlibrisgroup.com/permalink/420CKIS_INST/1ustijj/alma9925268796306986" TargetMode="External"/><Relationship Id="rId20" Type="http://schemas.openxmlformats.org/officeDocument/2006/relationships/hyperlink" Target="https://cuni.primo.exlibrisgroup.com/permalink/420CKIS_INST/1ustijj/alma9925257530706986" TargetMode="External"/><Relationship Id="rId29" Type="http://schemas.openxmlformats.org/officeDocument/2006/relationships/hyperlink" Target="https://cuni.primo.exlibrisgroup.com/permalink/420CKIS_INST/1ustijj/alma9925266466506986" TargetMode="External"/><Relationship Id="rId1" Type="http://schemas.openxmlformats.org/officeDocument/2006/relationships/hyperlink" Target="https://cuni.primo.exlibrisgroup.com/permalink/420CKIS_INST/1ustijj/alma9925827405806986" TargetMode="External"/><Relationship Id="rId6" Type="http://schemas.openxmlformats.org/officeDocument/2006/relationships/hyperlink" Target="https://cuni.primo.exlibrisgroup.com/permalink/420CKIS_INST/1ustijj/alma9925270268406986" TargetMode="External"/><Relationship Id="rId11" Type="http://schemas.openxmlformats.org/officeDocument/2006/relationships/hyperlink" Target="https://cuni.primo.exlibrisgroup.com/permalink/420CKIS_INST/1ustijj/alma9925264541706986" TargetMode="External"/><Relationship Id="rId24" Type="http://schemas.openxmlformats.org/officeDocument/2006/relationships/hyperlink" Target="https://cuni.primo.exlibrisgroup.com/permalink/420CKIS_INST/1ustijj/alma9925243641906986" TargetMode="External"/><Relationship Id="rId32" Type="http://schemas.openxmlformats.org/officeDocument/2006/relationships/hyperlink" Target="https://cuni.primo.exlibrisgroup.com/permalink/420CKIS_INST/1ustijj/alma9925372750006986" TargetMode="External"/><Relationship Id="rId37" Type="http://schemas.openxmlformats.org/officeDocument/2006/relationships/hyperlink" Target="https://cuni.primo.exlibrisgroup.com/permalink/420CKIS_INST/1ustijj/alma9925691396506986" TargetMode="External"/><Relationship Id="rId5" Type="http://schemas.openxmlformats.org/officeDocument/2006/relationships/hyperlink" Target="https://cuni.primo.exlibrisgroup.com/permalink/420CKIS_INST/1ustijj/alma9925243250306986" TargetMode="External"/><Relationship Id="rId15" Type="http://schemas.openxmlformats.org/officeDocument/2006/relationships/hyperlink" Target="https://cuni.primo.exlibrisgroup.com/permalink/420CKIS_INST/1ustijj/alma9925268876806986" TargetMode="External"/><Relationship Id="rId23" Type="http://schemas.openxmlformats.org/officeDocument/2006/relationships/hyperlink" Target="https://cuni.primo.exlibrisgroup.com/permalink/420CKIS_INST/1ustijj/alma9925240484306986" TargetMode="External"/><Relationship Id="rId28" Type="http://schemas.openxmlformats.org/officeDocument/2006/relationships/hyperlink" Target="https://cuni.primo.exlibrisgroup.com/permalink/420CKIS_INST/1ustijj/alma9925266836506986" TargetMode="External"/><Relationship Id="rId36" Type="http://schemas.openxmlformats.org/officeDocument/2006/relationships/hyperlink" Target="https://cuni.primo.exlibrisgroup.com/permalink/420CKIS_INST/1ustijj/alma9925826429506986" TargetMode="External"/><Relationship Id="rId10" Type="http://schemas.openxmlformats.org/officeDocument/2006/relationships/hyperlink" Target="https://cuni.primo.exlibrisgroup.com/permalink/420CKIS_INST/1ustijj/alma9925243177606986" TargetMode="External"/><Relationship Id="rId19" Type="http://schemas.openxmlformats.org/officeDocument/2006/relationships/hyperlink" Target="https://cuni.primo.exlibrisgroup.com/permalink/420CKIS_INST/1ustijj/alma9925826429406986" TargetMode="External"/><Relationship Id="rId31" Type="http://schemas.openxmlformats.org/officeDocument/2006/relationships/hyperlink" Target="https://cuni.primo.exlibrisgroup.com/permalink/420CKIS_INST/1ustijj/alma9925319706806986" TargetMode="External"/><Relationship Id="rId4" Type="http://schemas.openxmlformats.org/officeDocument/2006/relationships/hyperlink" Target="https://cuni.primo.exlibrisgroup.com/permalink/420CKIS_INST/1ustijj/alma9925242650906986" TargetMode="External"/><Relationship Id="rId9" Type="http://schemas.openxmlformats.org/officeDocument/2006/relationships/hyperlink" Target="https://cuni.primo.exlibrisgroup.com/permalink/420CKIS_INST/5nfor5/alma9925244194306986" TargetMode="External"/><Relationship Id="rId14" Type="http://schemas.openxmlformats.org/officeDocument/2006/relationships/hyperlink" Target="https://cuni.primo.exlibrisgroup.com/permalink/420CKIS_INST/1ustijj/alma9925254012406986" TargetMode="External"/><Relationship Id="rId22" Type="http://schemas.openxmlformats.org/officeDocument/2006/relationships/hyperlink" Target="https://cuni.primo.exlibrisgroup.com/permalink/420CKIS_INST/1ustijj/alma9925257219506986" TargetMode="External"/><Relationship Id="rId27" Type="http://schemas.openxmlformats.org/officeDocument/2006/relationships/hyperlink" Target="https://cuni.primo.exlibrisgroup.com/permalink/420CKIS_INST/1ustijj/alma9925716645406986" TargetMode="External"/><Relationship Id="rId30" Type="http://schemas.openxmlformats.org/officeDocument/2006/relationships/hyperlink" Target="https://cuni.primo.exlibrisgroup.com/permalink/420CKIS_INST/1ustijj/alma9925827405706986" TargetMode="External"/><Relationship Id="rId35" Type="http://schemas.openxmlformats.org/officeDocument/2006/relationships/hyperlink" Target="https://cuni.primo.exlibrisgroup.com/permalink/420CKIS_INST/1ustijj/alma992547206280698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uni.primo.exlibrisgroup.com/permalink/420CKIS_INST/1ustijj/alma9925273267606986" TargetMode="External"/><Relationship Id="rId3" Type="http://schemas.openxmlformats.org/officeDocument/2006/relationships/hyperlink" Target="https://cuni.primo.exlibrisgroup.com/permalink/420CKIS_INST/1ustijj/alma9925319755806986" TargetMode="External"/><Relationship Id="rId7" Type="http://schemas.openxmlformats.org/officeDocument/2006/relationships/hyperlink" Target="https://cuni.primo.exlibrisgroup.com/permalink/420CKIS_INST/1ustijj/alma990023885120106986" TargetMode="External"/><Relationship Id="rId2" Type="http://schemas.openxmlformats.org/officeDocument/2006/relationships/hyperlink" Target="https://cuni.primo.exlibrisgroup.com/permalink/420CKIS_INST/1ustijj/alma9925831312806986" TargetMode="External"/><Relationship Id="rId1" Type="http://schemas.openxmlformats.org/officeDocument/2006/relationships/hyperlink" Target="https://cuni.primo.exlibrisgroup.com/permalink/420CKIS_INST/1ustijj/alma9925253479306986" TargetMode="External"/><Relationship Id="rId6" Type="http://schemas.openxmlformats.org/officeDocument/2006/relationships/hyperlink" Target="https://cuni.primo.exlibrisgroup.com/permalink/420CKIS_INST/1ustijj/alma9925274384406986" TargetMode="External"/><Relationship Id="rId5" Type="http://schemas.openxmlformats.org/officeDocument/2006/relationships/hyperlink" Target="https://cuni.primo.exlibrisgroup.com/permalink/420CKIS_INST/1ustijj/alma9925831312906986" TargetMode="External"/><Relationship Id="rId10" Type="http://schemas.openxmlformats.org/officeDocument/2006/relationships/hyperlink" Target="https://cuni.primo.exlibrisgroup.com/permalink/420CKIS_INST/1ustijj/alma9925831312706986" TargetMode="External"/><Relationship Id="rId4" Type="http://schemas.openxmlformats.org/officeDocument/2006/relationships/hyperlink" Target="https://cuni.primo.exlibrisgroup.com/permalink/420CKIS_INST/1ustijj/alma9925831312506986" TargetMode="External"/><Relationship Id="rId9" Type="http://schemas.openxmlformats.org/officeDocument/2006/relationships/hyperlink" Target="https://cuni.primo.exlibrisgroup.com/permalink/420CKIS_INST/1ustijj/alma9925831312606986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uni.primo.exlibrisgroup.com/permalink/420CKIS_INST/1ustijj/alma99258282124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90FB-4743-4847-BCC5-C3C11CF89FDA}">
  <sheetPr>
    <tabColor rgb="FFFFC000"/>
  </sheetPr>
  <dimension ref="A1:G136"/>
  <sheetViews>
    <sheetView workbookViewId="0">
      <selection activeCell="C145" sqref="C145"/>
    </sheetView>
  </sheetViews>
  <sheetFormatPr defaultColWidth="38.140625" defaultRowHeight="15" x14ac:dyDescent="0.25"/>
  <cols>
    <col min="1" max="1" width="15" customWidth="1"/>
    <col min="2" max="2" width="19.7109375" customWidth="1"/>
    <col min="3" max="3" width="87.28515625" customWidth="1"/>
    <col min="4" max="4" width="66.85546875" customWidth="1"/>
    <col min="6" max="6" width="5.28515625" customWidth="1"/>
    <col min="7" max="7" width="42" customWidth="1"/>
  </cols>
  <sheetData>
    <row r="1" spans="1:7" ht="20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</row>
    <row r="2" spans="1:7" ht="21" customHeight="1" x14ac:dyDescent="0.25">
      <c r="A2" s="5">
        <v>9781108864558</v>
      </c>
      <c r="B2" s="6" t="str">
        <f>RIGHT(C2,16)</f>
        <v>9925245213006986</v>
      </c>
      <c r="C2" s="7" t="s">
        <v>7</v>
      </c>
      <c r="D2" s="8" t="s">
        <v>8</v>
      </c>
      <c r="E2" s="9" t="s">
        <v>9</v>
      </c>
      <c r="F2" s="6" t="s">
        <v>10</v>
      </c>
      <c r="G2" s="10" t="s">
        <v>11</v>
      </c>
    </row>
    <row r="3" spans="1:7" ht="21" customHeight="1" x14ac:dyDescent="0.25">
      <c r="A3" s="5">
        <v>9781108660358</v>
      </c>
      <c r="B3" s="6" t="str">
        <f t="shared" ref="B3:B24" si="0">RIGHT(C3,16)</f>
        <v>9925272403506986</v>
      </c>
      <c r="C3" s="7" t="s">
        <v>12</v>
      </c>
      <c r="D3" s="8" t="s">
        <v>13</v>
      </c>
      <c r="E3" s="9" t="s">
        <v>14</v>
      </c>
      <c r="F3" s="6" t="s">
        <v>10</v>
      </c>
      <c r="G3" s="10" t="s">
        <v>11</v>
      </c>
    </row>
    <row r="4" spans="1:7" ht="21" customHeight="1" x14ac:dyDescent="0.25">
      <c r="A4" s="5">
        <v>9781108697248</v>
      </c>
      <c r="B4" s="6" t="str">
        <f t="shared" si="0"/>
        <v>9925257873406986</v>
      </c>
      <c r="C4" s="7" t="s">
        <v>15</v>
      </c>
      <c r="D4" s="8" t="s">
        <v>16</v>
      </c>
      <c r="E4" s="9" t="s">
        <v>17</v>
      </c>
      <c r="F4" s="6" t="s">
        <v>10</v>
      </c>
      <c r="G4" s="10" t="s">
        <v>11</v>
      </c>
    </row>
    <row r="5" spans="1:7" ht="28.5" customHeight="1" x14ac:dyDescent="0.25">
      <c r="A5" s="5">
        <v>9781108230087</v>
      </c>
      <c r="B5" s="6" t="str">
        <f t="shared" si="0"/>
        <v>9925262613506986</v>
      </c>
      <c r="C5" s="7" t="s">
        <v>18</v>
      </c>
      <c r="D5" s="8" t="s">
        <v>19</v>
      </c>
      <c r="E5" s="9" t="s">
        <v>20</v>
      </c>
      <c r="F5" s="6" t="s">
        <v>10</v>
      </c>
      <c r="G5" s="10" t="s">
        <v>21</v>
      </c>
    </row>
    <row r="6" spans="1:7" ht="21" customHeight="1" x14ac:dyDescent="0.25">
      <c r="A6" s="11">
        <v>9781108786591</v>
      </c>
      <c r="B6" s="6" t="str">
        <f t="shared" si="0"/>
        <v>9925257738606986</v>
      </c>
      <c r="C6" s="7" t="s">
        <v>22</v>
      </c>
      <c r="D6" s="8" t="s">
        <v>23</v>
      </c>
      <c r="E6" s="9" t="s">
        <v>24</v>
      </c>
      <c r="F6" s="6" t="s">
        <v>10</v>
      </c>
      <c r="G6" s="10" t="s">
        <v>11</v>
      </c>
    </row>
    <row r="7" spans="1:7" ht="21" customHeight="1" x14ac:dyDescent="0.25">
      <c r="A7" s="11" t="s">
        <v>25</v>
      </c>
      <c r="B7" s="6" t="str">
        <f t="shared" si="0"/>
        <v>9925827401906986</v>
      </c>
      <c r="C7" s="7" t="s">
        <v>26</v>
      </c>
      <c r="D7" s="8" t="s">
        <v>27</v>
      </c>
      <c r="E7" s="9" t="s">
        <v>28</v>
      </c>
      <c r="F7" s="6" t="s">
        <v>10</v>
      </c>
      <c r="G7" s="10" t="s">
        <v>29</v>
      </c>
    </row>
    <row r="8" spans="1:7" ht="21" customHeight="1" x14ac:dyDescent="0.25">
      <c r="A8" s="11" t="s">
        <v>30</v>
      </c>
      <c r="B8" s="6" t="str">
        <f t="shared" si="0"/>
        <v>9925827397306986</v>
      </c>
      <c r="C8" s="7" t="s">
        <v>31</v>
      </c>
      <c r="D8" s="8" t="s">
        <v>32</v>
      </c>
      <c r="E8" s="9" t="s">
        <v>33</v>
      </c>
      <c r="F8" s="6" t="s">
        <v>10</v>
      </c>
      <c r="G8" s="10" t="s">
        <v>34</v>
      </c>
    </row>
    <row r="9" spans="1:7" ht="21" customHeight="1" x14ac:dyDescent="0.25">
      <c r="A9" s="11" t="s">
        <v>35</v>
      </c>
      <c r="B9" s="6" t="str">
        <f t="shared" si="0"/>
        <v>9925827397206986</v>
      </c>
      <c r="C9" s="7" t="s">
        <v>36</v>
      </c>
      <c r="D9" s="8" t="s">
        <v>37</v>
      </c>
      <c r="E9" s="9" t="s">
        <v>38</v>
      </c>
      <c r="F9" s="6" t="s">
        <v>10</v>
      </c>
      <c r="G9" s="10" t="s">
        <v>39</v>
      </c>
    </row>
    <row r="10" spans="1:7" ht="21" customHeight="1" x14ac:dyDescent="0.25">
      <c r="A10" s="11" t="s">
        <v>40</v>
      </c>
      <c r="B10" s="6" t="str">
        <f t="shared" si="0"/>
        <v>9925827400006986</v>
      </c>
      <c r="C10" s="7" t="s">
        <v>41</v>
      </c>
      <c r="D10" s="8" t="s">
        <v>42</v>
      </c>
      <c r="E10" s="9" t="s">
        <v>43</v>
      </c>
      <c r="F10" s="6" t="s">
        <v>10</v>
      </c>
      <c r="G10" s="10" t="s">
        <v>44</v>
      </c>
    </row>
    <row r="11" spans="1:7" ht="21" customHeight="1" x14ac:dyDescent="0.25">
      <c r="A11" s="11" t="s">
        <v>45</v>
      </c>
      <c r="B11" s="6" t="str">
        <f t="shared" si="0"/>
        <v>9925827390706986</v>
      </c>
      <c r="C11" s="7" t="s">
        <v>46</v>
      </c>
      <c r="D11" s="8" t="s">
        <v>47</v>
      </c>
      <c r="E11" s="9" t="s">
        <v>48</v>
      </c>
      <c r="F11" s="6" t="s">
        <v>10</v>
      </c>
      <c r="G11" s="10" t="s">
        <v>21</v>
      </c>
    </row>
    <row r="12" spans="1:7" ht="21" customHeight="1" x14ac:dyDescent="0.25">
      <c r="A12" s="11" t="s">
        <v>49</v>
      </c>
      <c r="B12" s="6" t="str">
        <f t="shared" si="0"/>
        <v>9925827399606986</v>
      </c>
      <c r="C12" s="7" t="s">
        <v>50</v>
      </c>
      <c r="D12" s="8" t="s">
        <v>51</v>
      </c>
      <c r="E12" s="9" t="s">
        <v>52</v>
      </c>
      <c r="F12" s="6" t="s">
        <v>10</v>
      </c>
      <c r="G12" s="10" t="s">
        <v>11</v>
      </c>
    </row>
    <row r="13" spans="1:7" ht="21" customHeight="1" x14ac:dyDescent="0.25">
      <c r="A13" s="11">
        <v>9781139047784</v>
      </c>
      <c r="B13" s="6" t="str">
        <f t="shared" si="0"/>
        <v>9925827399906986</v>
      </c>
      <c r="C13" s="7" t="s">
        <v>53</v>
      </c>
      <c r="D13" s="8" t="s">
        <v>54</v>
      </c>
      <c r="E13" s="9" t="s">
        <v>55</v>
      </c>
      <c r="F13" s="6" t="s">
        <v>10</v>
      </c>
      <c r="G13" s="10" t="s">
        <v>44</v>
      </c>
    </row>
    <row r="14" spans="1:7" ht="21" customHeight="1" x14ac:dyDescent="0.25">
      <c r="A14" s="11" t="s">
        <v>56</v>
      </c>
      <c r="B14" s="6" t="str">
        <f t="shared" si="0"/>
        <v>9925827400606986</v>
      </c>
      <c r="C14" s="7" t="s">
        <v>57</v>
      </c>
      <c r="D14" s="8" t="s">
        <v>58</v>
      </c>
      <c r="E14" s="9" t="s">
        <v>59</v>
      </c>
      <c r="F14" s="6" t="s">
        <v>10</v>
      </c>
      <c r="G14" s="10" t="s">
        <v>60</v>
      </c>
    </row>
    <row r="15" spans="1:7" ht="21" customHeight="1" x14ac:dyDescent="0.25">
      <c r="A15" s="11" t="s">
        <v>61</v>
      </c>
      <c r="B15" s="6" t="str">
        <f t="shared" si="0"/>
        <v>9925827396306986</v>
      </c>
      <c r="C15" s="7" t="s">
        <v>62</v>
      </c>
      <c r="D15" s="8" t="s">
        <v>63</v>
      </c>
      <c r="E15" s="9" t="s">
        <v>64</v>
      </c>
      <c r="F15" s="6" t="s">
        <v>10</v>
      </c>
      <c r="G15" s="10" t="s">
        <v>65</v>
      </c>
    </row>
    <row r="16" spans="1:7" ht="21" customHeight="1" x14ac:dyDescent="0.25">
      <c r="A16" s="11" t="s">
        <v>66</v>
      </c>
      <c r="B16" s="6" t="str">
        <f t="shared" si="0"/>
        <v>9925827395206986</v>
      </c>
      <c r="C16" s="7" t="s">
        <v>67</v>
      </c>
      <c r="D16" s="8" t="s">
        <v>68</v>
      </c>
      <c r="E16" s="9" t="s">
        <v>69</v>
      </c>
      <c r="F16" s="6" t="s">
        <v>10</v>
      </c>
      <c r="G16" s="10" t="s">
        <v>11</v>
      </c>
    </row>
    <row r="17" spans="1:7" ht="21" customHeight="1" x14ac:dyDescent="0.25">
      <c r="A17" s="11" t="s">
        <v>70</v>
      </c>
      <c r="B17" s="6" t="str">
        <f t="shared" si="0"/>
        <v>9925827395706986</v>
      </c>
      <c r="C17" s="7" t="s">
        <v>71</v>
      </c>
      <c r="D17" s="8" t="s">
        <v>72</v>
      </c>
      <c r="E17" s="9" t="s">
        <v>73</v>
      </c>
      <c r="F17" s="6" t="s">
        <v>10</v>
      </c>
      <c r="G17" s="10" t="s">
        <v>74</v>
      </c>
    </row>
    <row r="18" spans="1:7" ht="21" customHeight="1" x14ac:dyDescent="0.25">
      <c r="A18" s="11" t="s">
        <v>75</v>
      </c>
      <c r="B18" s="6" t="str">
        <f t="shared" si="0"/>
        <v>9925827398206986</v>
      </c>
      <c r="C18" s="7" t="s">
        <v>76</v>
      </c>
      <c r="D18" s="8" t="s">
        <v>77</v>
      </c>
      <c r="E18" s="9" t="s">
        <v>78</v>
      </c>
      <c r="F18" s="6" t="s">
        <v>10</v>
      </c>
      <c r="G18" s="10" t="s">
        <v>79</v>
      </c>
    </row>
    <row r="19" spans="1:7" ht="21" customHeight="1" x14ac:dyDescent="0.25">
      <c r="A19" s="11" t="s">
        <v>80</v>
      </c>
      <c r="B19" s="6" t="str">
        <f t="shared" si="0"/>
        <v>9925827402706986</v>
      </c>
      <c r="C19" s="7" t="s">
        <v>81</v>
      </c>
      <c r="D19" s="8" t="s">
        <v>82</v>
      </c>
      <c r="E19" s="9" t="s">
        <v>83</v>
      </c>
      <c r="F19" s="6" t="s">
        <v>10</v>
      </c>
      <c r="G19" s="10" t="s">
        <v>84</v>
      </c>
    </row>
    <row r="20" spans="1:7" ht="21" customHeight="1" x14ac:dyDescent="0.25">
      <c r="A20" s="11" t="s">
        <v>85</v>
      </c>
      <c r="B20" s="6" t="str">
        <f t="shared" si="0"/>
        <v>9925827403106986</v>
      </c>
      <c r="C20" s="7" t="s">
        <v>86</v>
      </c>
      <c r="D20" s="8" t="s">
        <v>87</v>
      </c>
      <c r="E20" s="9" t="s">
        <v>88</v>
      </c>
      <c r="F20" s="6" t="s">
        <v>10</v>
      </c>
      <c r="G20" s="10" t="s">
        <v>74</v>
      </c>
    </row>
    <row r="21" spans="1:7" ht="21" customHeight="1" x14ac:dyDescent="0.25">
      <c r="A21" s="11" t="s">
        <v>89</v>
      </c>
      <c r="B21" s="6" t="str">
        <f t="shared" si="0"/>
        <v>9925827398406986</v>
      </c>
      <c r="C21" s="7" t="s">
        <v>90</v>
      </c>
      <c r="D21" s="8" t="s">
        <v>91</v>
      </c>
      <c r="E21" s="9" t="s">
        <v>92</v>
      </c>
      <c r="F21" s="6" t="s">
        <v>10</v>
      </c>
      <c r="G21" s="10" t="s">
        <v>11</v>
      </c>
    </row>
    <row r="22" spans="1:7" ht="21" customHeight="1" x14ac:dyDescent="0.25">
      <c r="A22" s="11" t="s">
        <v>93</v>
      </c>
      <c r="B22" s="6" t="str">
        <f t="shared" si="0"/>
        <v>9925827397906986</v>
      </c>
      <c r="C22" s="7" t="s">
        <v>94</v>
      </c>
      <c r="D22" s="8" t="s">
        <v>95</v>
      </c>
      <c r="E22" s="9" t="s">
        <v>96</v>
      </c>
      <c r="F22" s="6" t="s">
        <v>10</v>
      </c>
      <c r="G22" s="10" t="s">
        <v>97</v>
      </c>
    </row>
    <row r="23" spans="1:7" ht="21" customHeight="1" x14ac:dyDescent="0.25">
      <c r="A23" s="11" t="s">
        <v>98</v>
      </c>
      <c r="B23" s="6" t="str">
        <f t="shared" si="0"/>
        <v>9925827401506986</v>
      </c>
      <c r="C23" s="7" t="s">
        <v>99</v>
      </c>
      <c r="D23" s="8" t="s">
        <v>100</v>
      </c>
      <c r="E23" s="9" t="s">
        <v>101</v>
      </c>
      <c r="F23" s="6" t="s">
        <v>10</v>
      </c>
      <c r="G23" s="10" t="s">
        <v>39</v>
      </c>
    </row>
    <row r="24" spans="1:7" ht="21" customHeight="1" x14ac:dyDescent="0.25">
      <c r="A24" s="11" t="s">
        <v>102</v>
      </c>
      <c r="B24" s="6" t="str">
        <f t="shared" si="0"/>
        <v>9925827393606986</v>
      </c>
      <c r="C24" s="7" t="s">
        <v>103</v>
      </c>
      <c r="D24" s="8" t="s">
        <v>104</v>
      </c>
      <c r="E24" s="9" t="s">
        <v>105</v>
      </c>
      <c r="F24" s="6" t="s">
        <v>10</v>
      </c>
      <c r="G24" s="10" t="s">
        <v>106</v>
      </c>
    </row>
    <row r="25" spans="1:7" ht="21" customHeight="1" x14ac:dyDescent="0.25">
      <c r="A25" s="11" t="s">
        <v>107</v>
      </c>
      <c r="B25" s="6" t="str">
        <f>RIGHT(C25,18)</f>
        <v>990001263990106986</v>
      </c>
      <c r="C25" s="7" t="s">
        <v>108</v>
      </c>
      <c r="D25" s="8" t="s">
        <v>109</v>
      </c>
      <c r="E25" s="9" t="s">
        <v>110</v>
      </c>
      <c r="F25" s="6" t="s">
        <v>10</v>
      </c>
      <c r="G25" s="10" t="s">
        <v>111</v>
      </c>
    </row>
    <row r="26" spans="1:7" ht="21" customHeight="1" x14ac:dyDescent="0.25">
      <c r="A26" s="11" t="s">
        <v>112</v>
      </c>
      <c r="B26" s="6" t="str">
        <f>RIGHT(C26,16)</f>
        <v>9925827394406986</v>
      </c>
      <c r="C26" s="7" t="s">
        <v>113</v>
      </c>
      <c r="D26" s="8" t="s">
        <v>114</v>
      </c>
      <c r="E26" s="9" t="s">
        <v>115</v>
      </c>
      <c r="F26" s="6" t="s">
        <v>10</v>
      </c>
      <c r="G26" s="10" t="s">
        <v>116</v>
      </c>
    </row>
    <row r="27" spans="1:7" ht="21" customHeight="1" x14ac:dyDescent="0.25">
      <c r="A27" s="11" t="s">
        <v>117</v>
      </c>
      <c r="B27" s="6" t="str">
        <f t="shared" ref="B27:B32" si="1">RIGHT(C27,16)</f>
        <v>9925827397806986</v>
      </c>
      <c r="C27" s="7" t="s">
        <v>118</v>
      </c>
      <c r="D27" s="8" t="s">
        <v>119</v>
      </c>
      <c r="E27" s="9" t="s">
        <v>120</v>
      </c>
      <c r="F27" s="6" t="s">
        <v>10</v>
      </c>
      <c r="G27" s="10" t="s">
        <v>74</v>
      </c>
    </row>
    <row r="28" spans="1:7" ht="21" customHeight="1" x14ac:dyDescent="0.25">
      <c r="A28" s="11" t="s">
        <v>121</v>
      </c>
      <c r="B28" s="6" t="str">
        <f t="shared" si="1"/>
        <v>9925827392806986</v>
      </c>
      <c r="C28" s="7" t="s">
        <v>122</v>
      </c>
      <c r="D28" s="8" t="s">
        <v>123</v>
      </c>
      <c r="E28" s="9" t="s">
        <v>124</v>
      </c>
      <c r="F28" s="6" t="s">
        <v>10</v>
      </c>
      <c r="G28" s="10" t="s">
        <v>74</v>
      </c>
    </row>
    <row r="29" spans="1:7" ht="21" customHeight="1" x14ac:dyDescent="0.25">
      <c r="A29" s="11" t="s">
        <v>125</v>
      </c>
      <c r="B29" s="6" t="str">
        <f t="shared" si="1"/>
        <v>9925827391506986</v>
      </c>
      <c r="C29" s="7" t="s">
        <v>126</v>
      </c>
      <c r="D29" s="8" t="s">
        <v>127</v>
      </c>
      <c r="E29" s="9" t="s">
        <v>128</v>
      </c>
      <c r="F29" s="6" t="s">
        <v>10</v>
      </c>
      <c r="G29" s="10" t="s">
        <v>129</v>
      </c>
    </row>
    <row r="30" spans="1:7" ht="21" customHeight="1" x14ac:dyDescent="0.25">
      <c r="A30" s="11" t="s">
        <v>130</v>
      </c>
      <c r="B30" s="6" t="str">
        <f t="shared" si="1"/>
        <v>9925827393906986</v>
      </c>
      <c r="C30" s="7" t="s">
        <v>131</v>
      </c>
      <c r="D30" s="8" t="s">
        <v>132</v>
      </c>
      <c r="E30" s="9" t="s">
        <v>133</v>
      </c>
      <c r="F30" s="6" t="s">
        <v>10</v>
      </c>
      <c r="G30" s="10" t="s">
        <v>116</v>
      </c>
    </row>
    <row r="31" spans="1:7" ht="21" customHeight="1" x14ac:dyDescent="0.25">
      <c r="A31" s="11" t="s">
        <v>134</v>
      </c>
      <c r="B31" s="6" t="str">
        <f t="shared" si="1"/>
        <v>9925827395806986</v>
      </c>
      <c r="C31" s="7" t="s">
        <v>135</v>
      </c>
      <c r="D31" s="8" t="s">
        <v>136</v>
      </c>
      <c r="E31" s="9" t="s">
        <v>137</v>
      </c>
      <c r="F31" s="6" t="s">
        <v>10</v>
      </c>
      <c r="G31" s="10" t="s">
        <v>34</v>
      </c>
    </row>
    <row r="32" spans="1:7" ht="21" customHeight="1" x14ac:dyDescent="0.25">
      <c r="A32" s="11" t="s">
        <v>138</v>
      </c>
      <c r="B32" s="6" t="str">
        <f t="shared" si="1"/>
        <v>9925827393006986</v>
      </c>
      <c r="C32" s="7" t="s">
        <v>139</v>
      </c>
      <c r="D32" s="8" t="s">
        <v>140</v>
      </c>
      <c r="E32" s="9" t="s">
        <v>141</v>
      </c>
      <c r="F32" s="6" t="s">
        <v>10</v>
      </c>
      <c r="G32" s="10" t="s">
        <v>79</v>
      </c>
    </row>
    <row r="33" spans="1:7" ht="21" customHeight="1" x14ac:dyDescent="0.25">
      <c r="A33" s="11" t="s">
        <v>142</v>
      </c>
      <c r="B33" s="6" t="str">
        <f>RIGHT(C33,18)</f>
        <v>990015267020106986</v>
      </c>
      <c r="C33" s="7" t="s">
        <v>143</v>
      </c>
      <c r="D33" s="8" t="s">
        <v>144</v>
      </c>
      <c r="E33" s="9" t="s">
        <v>145</v>
      </c>
      <c r="F33" s="6" t="s">
        <v>10</v>
      </c>
      <c r="G33" s="10" t="s">
        <v>146</v>
      </c>
    </row>
    <row r="34" spans="1:7" ht="21" customHeight="1" x14ac:dyDescent="0.25">
      <c r="A34" s="11" t="s">
        <v>147</v>
      </c>
      <c r="B34" s="6" t="str">
        <f>RIGHT(C34,16)</f>
        <v>9925827401806986</v>
      </c>
      <c r="C34" s="7" t="s">
        <v>148</v>
      </c>
      <c r="D34" s="8" t="s">
        <v>149</v>
      </c>
      <c r="E34" s="9" t="s">
        <v>150</v>
      </c>
      <c r="F34" s="6" t="s">
        <v>10</v>
      </c>
      <c r="G34" s="10" t="s">
        <v>60</v>
      </c>
    </row>
    <row r="35" spans="1:7" ht="21" customHeight="1" x14ac:dyDescent="0.25">
      <c r="A35" s="11" t="s">
        <v>151</v>
      </c>
      <c r="B35" s="6" t="str">
        <f t="shared" ref="B35:B38" si="2">RIGHT(C35,16)</f>
        <v>9925827395506986</v>
      </c>
      <c r="C35" s="7" t="s">
        <v>152</v>
      </c>
      <c r="D35" s="8" t="s">
        <v>153</v>
      </c>
      <c r="E35" s="9" t="s">
        <v>154</v>
      </c>
      <c r="F35" s="6" t="s">
        <v>10</v>
      </c>
      <c r="G35" s="10" t="s">
        <v>155</v>
      </c>
    </row>
    <row r="36" spans="1:7" ht="21" customHeight="1" x14ac:dyDescent="0.25">
      <c r="A36" s="11" t="s">
        <v>156</v>
      </c>
      <c r="B36" s="6" t="str">
        <f t="shared" si="2"/>
        <v>9925827393506986</v>
      </c>
      <c r="C36" s="7" t="s">
        <v>157</v>
      </c>
      <c r="D36" s="8" t="s">
        <v>158</v>
      </c>
      <c r="E36" s="9" t="s">
        <v>159</v>
      </c>
      <c r="F36" s="6" t="s">
        <v>10</v>
      </c>
      <c r="G36" s="10" t="s">
        <v>106</v>
      </c>
    </row>
    <row r="37" spans="1:7" ht="21" customHeight="1" x14ac:dyDescent="0.25">
      <c r="A37" s="11" t="s">
        <v>160</v>
      </c>
      <c r="B37" s="6" t="str">
        <f t="shared" si="2"/>
        <v>9925827395606986</v>
      </c>
      <c r="C37" s="7" t="s">
        <v>161</v>
      </c>
      <c r="D37" s="8" t="s">
        <v>162</v>
      </c>
      <c r="E37" s="9" t="s">
        <v>163</v>
      </c>
      <c r="F37" s="6" t="s">
        <v>10</v>
      </c>
      <c r="G37" s="10" t="s">
        <v>155</v>
      </c>
    </row>
    <row r="38" spans="1:7" ht="21" customHeight="1" x14ac:dyDescent="0.25">
      <c r="A38" s="11" t="s">
        <v>164</v>
      </c>
      <c r="B38" s="6" t="str">
        <f t="shared" si="2"/>
        <v>9925827402806986</v>
      </c>
      <c r="C38" s="7" t="s">
        <v>165</v>
      </c>
      <c r="D38" s="8" t="s">
        <v>166</v>
      </c>
      <c r="E38" s="9" t="s">
        <v>167</v>
      </c>
      <c r="F38" s="6" t="s">
        <v>10</v>
      </c>
      <c r="G38" s="10" t="s">
        <v>29</v>
      </c>
    </row>
    <row r="39" spans="1:7" ht="21" customHeight="1" x14ac:dyDescent="0.25">
      <c r="A39" s="11" t="s">
        <v>168</v>
      </c>
      <c r="B39" s="6" t="str">
        <f>RIGHT(C39,18)</f>
        <v>990016473940106986</v>
      </c>
      <c r="C39" s="7" t="s">
        <v>169</v>
      </c>
      <c r="D39" s="8" t="s">
        <v>170</v>
      </c>
      <c r="E39" s="9" t="s">
        <v>171</v>
      </c>
      <c r="F39" s="6" t="s">
        <v>10</v>
      </c>
      <c r="G39" s="10" t="s">
        <v>116</v>
      </c>
    </row>
    <row r="40" spans="1:7" ht="21" customHeight="1" x14ac:dyDescent="0.25">
      <c r="A40" s="11" t="s">
        <v>172</v>
      </c>
      <c r="B40" s="6" t="str">
        <f>RIGHT(C40,16)</f>
        <v>9925827391106986</v>
      </c>
      <c r="C40" s="7" t="s">
        <v>173</v>
      </c>
      <c r="D40" s="8" t="s">
        <v>174</v>
      </c>
      <c r="E40" s="9" t="s">
        <v>175</v>
      </c>
      <c r="F40" s="6" t="s">
        <v>10</v>
      </c>
      <c r="G40" s="10" t="s">
        <v>176</v>
      </c>
    </row>
    <row r="41" spans="1:7" ht="21" customHeight="1" x14ac:dyDescent="0.25">
      <c r="A41" s="11" t="s">
        <v>177</v>
      </c>
      <c r="B41" s="6" t="str">
        <f>RIGHT(C41,16)</f>
        <v>9925827399306986</v>
      </c>
      <c r="C41" s="7" t="s">
        <v>178</v>
      </c>
      <c r="D41" s="8" t="s">
        <v>179</v>
      </c>
      <c r="E41" s="9" t="s">
        <v>180</v>
      </c>
      <c r="F41" s="6" t="s">
        <v>10</v>
      </c>
      <c r="G41" s="10" t="s">
        <v>181</v>
      </c>
    </row>
    <row r="42" spans="1:7" ht="21" customHeight="1" x14ac:dyDescent="0.25">
      <c r="A42" s="11" t="s">
        <v>182</v>
      </c>
      <c r="B42" s="6" t="str">
        <f>RIGHT(C42,18)</f>
        <v>990010097150106986</v>
      </c>
      <c r="C42" s="7" t="s">
        <v>183</v>
      </c>
      <c r="D42" s="8" t="s">
        <v>184</v>
      </c>
      <c r="E42" s="9" t="s">
        <v>185</v>
      </c>
      <c r="F42" s="6" t="s">
        <v>10</v>
      </c>
      <c r="G42" s="10" t="s">
        <v>29</v>
      </c>
    </row>
    <row r="43" spans="1:7" ht="21" customHeight="1" x14ac:dyDescent="0.25">
      <c r="A43" s="11" t="s">
        <v>186</v>
      </c>
      <c r="B43" s="6" t="str">
        <f>RIGHT(C43,16)</f>
        <v>9925827396606986</v>
      </c>
      <c r="C43" s="7" t="s">
        <v>187</v>
      </c>
      <c r="D43" s="8" t="s">
        <v>188</v>
      </c>
      <c r="E43" s="9" t="s">
        <v>189</v>
      </c>
      <c r="F43" s="6" t="s">
        <v>10</v>
      </c>
      <c r="G43" s="10" t="s">
        <v>176</v>
      </c>
    </row>
    <row r="44" spans="1:7" ht="21" customHeight="1" x14ac:dyDescent="0.25">
      <c r="A44" s="11" t="s">
        <v>190</v>
      </c>
      <c r="B44" s="6" t="str">
        <f t="shared" ref="B44:B62" si="3">RIGHT(C44,16)</f>
        <v>9925827395406986</v>
      </c>
      <c r="C44" s="7" t="s">
        <v>191</v>
      </c>
      <c r="D44" s="8" t="s">
        <v>192</v>
      </c>
      <c r="E44" s="9" t="s">
        <v>193</v>
      </c>
      <c r="F44" s="6" t="s">
        <v>10</v>
      </c>
      <c r="G44" s="10" t="s">
        <v>146</v>
      </c>
    </row>
    <row r="45" spans="1:7" ht="21" customHeight="1" x14ac:dyDescent="0.25">
      <c r="A45" s="11" t="s">
        <v>194</v>
      </c>
      <c r="B45" s="6" t="str">
        <f t="shared" si="3"/>
        <v>9925827400306986</v>
      </c>
      <c r="C45" s="7" t="s">
        <v>195</v>
      </c>
      <c r="D45" s="8" t="s">
        <v>196</v>
      </c>
      <c r="E45" s="9" t="s">
        <v>197</v>
      </c>
      <c r="F45" s="6" t="s">
        <v>10</v>
      </c>
      <c r="G45" s="10" t="s">
        <v>39</v>
      </c>
    </row>
    <row r="46" spans="1:7" ht="21" customHeight="1" x14ac:dyDescent="0.25">
      <c r="A46" s="11" t="s">
        <v>198</v>
      </c>
      <c r="B46" s="6" t="str">
        <f t="shared" si="3"/>
        <v>9925827399106986</v>
      </c>
      <c r="C46" s="7" t="s">
        <v>199</v>
      </c>
      <c r="D46" s="8" t="s">
        <v>200</v>
      </c>
      <c r="E46" s="9" t="s">
        <v>201</v>
      </c>
      <c r="F46" s="6" t="s">
        <v>10</v>
      </c>
      <c r="G46" s="10" t="s">
        <v>74</v>
      </c>
    </row>
    <row r="47" spans="1:7" ht="21" customHeight="1" x14ac:dyDescent="0.25">
      <c r="A47" s="11" t="s">
        <v>202</v>
      </c>
      <c r="B47" s="6" t="str">
        <f t="shared" si="3"/>
        <v>9925827391806986</v>
      </c>
      <c r="C47" s="7" t="s">
        <v>203</v>
      </c>
      <c r="D47" s="8" t="s">
        <v>204</v>
      </c>
      <c r="E47" s="9" t="s">
        <v>205</v>
      </c>
      <c r="F47" s="6" t="s">
        <v>10</v>
      </c>
      <c r="G47" s="10" t="s">
        <v>129</v>
      </c>
    </row>
    <row r="48" spans="1:7" ht="21" customHeight="1" x14ac:dyDescent="0.25">
      <c r="A48" s="11" t="s">
        <v>206</v>
      </c>
      <c r="B48" s="6" t="str">
        <f t="shared" si="3"/>
        <v>9925827395106986</v>
      </c>
      <c r="C48" s="7" t="s">
        <v>207</v>
      </c>
      <c r="D48" s="8" t="s">
        <v>208</v>
      </c>
      <c r="E48" s="9" t="s">
        <v>209</v>
      </c>
      <c r="F48" s="6" t="s">
        <v>10</v>
      </c>
      <c r="G48" s="10" t="s">
        <v>111</v>
      </c>
    </row>
    <row r="49" spans="1:7" ht="21" customHeight="1" x14ac:dyDescent="0.25">
      <c r="A49" s="11" t="s">
        <v>210</v>
      </c>
      <c r="B49" s="6" t="str">
        <f t="shared" si="3"/>
        <v>9925827399706986</v>
      </c>
      <c r="C49" s="7" t="s">
        <v>211</v>
      </c>
      <c r="D49" s="8" t="s">
        <v>212</v>
      </c>
      <c r="E49" s="9" t="s">
        <v>213</v>
      </c>
      <c r="F49" s="6" t="s">
        <v>10</v>
      </c>
      <c r="G49" s="10" t="s">
        <v>65</v>
      </c>
    </row>
    <row r="50" spans="1:7" ht="21" customHeight="1" x14ac:dyDescent="0.25">
      <c r="A50" s="11" t="s">
        <v>214</v>
      </c>
      <c r="B50" s="6" t="str">
        <f t="shared" si="3"/>
        <v>9925827394606986</v>
      </c>
      <c r="C50" s="7" t="s">
        <v>215</v>
      </c>
      <c r="D50" s="8" t="s">
        <v>216</v>
      </c>
      <c r="E50" s="9" t="s">
        <v>217</v>
      </c>
      <c r="F50" s="6" t="s">
        <v>10</v>
      </c>
      <c r="G50" s="10" t="s">
        <v>21</v>
      </c>
    </row>
    <row r="51" spans="1:7" ht="21" customHeight="1" x14ac:dyDescent="0.25">
      <c r="A51" s="11" t="s">
        <v>218</v>
      </c>
      <c r="B51" s="6" t="str">
        <f t="shared" si="3"/>
        <v>9925827399806986</v>
      </c>
      <c r="C51" s="7" t="s">
        <v>219</v>
      </c>
      <c r="D51" s="8" t="s">
        <v>220</v>
      </c>
      <c r="E51" s="9" t="s">
        <v>221</v>
      </c>
      <c r="F51" s="6" t="s">
        <v>10</v>
      </c>
      <c r="G51" s="10" t="s">
        <v>106</v>
      </c>
    </row>
    <row r="52" spans="1:7" ht="21" customHeight="1" x14ac:dyDescent="0.25">
      <c r="A52" s="11" t="s">
        <v>222</v>
      </c>
      <c r="B52" s="6" t="str">
        <f t="shared" si="3"/>
        <v>9925827397006986</v>
      </c>
      <c r="C52" s="7" t="s">
        <v>223</v>
      </c>
      <c r="D52" s="8" t="s">
        <v>224</v>
      </c>
      <c r="E52" s="9" t="s">
        <v>225</v>
      </c>
      <c r="F52" s="6" t="s">
        <v>10</v>
      </c>
      <c r="G52" s="10" t="s">
        <v>226</v>
      </c>
    </row>
    <row r="53" spans="1:7" ht="21" customHeight="1" x14ac:dyDescent="0.25">
      <c r="A53" s="11" t="s">
        <v>227</v>
      </c>
      <c r="B53" s="6" t="str">
        <f t="shared" si="3"/>
        <v>9925827397106986</v>
      </c>
      <c r="C53" s="7" t="s">
        <v>228</v>
      </c>
      <c r="D53" s="8" t="s">
        <v>229</v>
      </c>
      <c r="E53" s="9" t="s">
        <v>230</v>
      </c>
      <c r="F53" s="6" t="s">
        <v>10</v>
      </c>
      <c r="G53" s="10" t="s">
        <v>231</v>
      </c>
    </row>
    <row r="54" spans="1:7" ht="21" customHeight="1" x14ac:dyDescent="0.25">
      <c r="A54" s="11" t="s">
        <v>232</v>
      </c>
      <c r="B54" s="6" t="str">
        <f t="shared" si="3"/>
        <v>9925827401406986</v>
      </c>
      <c r="C54" s="7" t="s">
        <v>233</v>
      </c>
      <c r="D54" s="8" t="s">
        <v>234</v>
      </c>
      <c r="E54" s="9" t="s">
        <v>235</v>
      </c>
      <c r="F54" s="6" t="s">
        <v>10</v>
      </c>
      <c r="G54" s="10" t="s">
        <v>29</v>
      </c>
    </row>
    <row r="55" spans="1:7" ht="21" customHeight="1" x14ac:dyDescent="0.25">
      <c r="A55" s="11" t="s">
        <v>236</v>
      </c>
      <c r="B55" s="6" t="str">
        <f t="shared" si="3"/>
        <v>9925827394206986</v>
      </c>
      <c r="C55" s="7" t="s">
        <v>237</v>
      </c>
      <c r="D55" s="8" t="s">
        <v>238</v>
      </c>
      <c r="E55" s="9" t="s">
        <v>239</v>
      </c>
      <c r="F55" s="6" t="s">
        <v>10</v>
      </c>
      <c r="G55" s="10" t="s">
        <v>129</v>
      </c>
    </row>
    <row r="56" spans="1:7" ht="21" customHeight="1" x14ac:dyDescent="0.25">
      <c r="A56" s="11" t="s">
        <v>240</v>
      </c>
      <c r="B56" s="6" t="str">
        <f t="shared" si="3"/>
        <v>9925827396706986</v>
      </c>
      <c r="C56" s="7" t="s">
        <v>241</v>
      </c>
      <c r="D56" s="8" t="s">
        <v>242</v>
      </c>
      <c r="E56" s="9" t="s">
        <v>239</v>
      </c>
      <c r="F56" s="6" t="s">
        <v>10</v>
      </c>
      <c r="G56" s="10" t="s">
        <v>243</v>
      </c>
    </row>
    <row r="57" spans="1:7" ht="21" customHeight="1" x14ac:dyDescent="0.25">
      <c r="A57" s="11" t="s">
        <v>244</v>
      </c>
      <c r="B57" s="6" t="str">
        <f t="shared" si="3"/>
        <v>9925827402506986</v>
      </c>
      <c r="C57" s="7" t="s">
        <v>245</v>
      </c>
      <c r="D57" s="8" t="s">
        <v>246</v>
      </c>
      <c r="E57" s="9" t="s">
        <v>247</v>
      </c>
      <c r="F57" s="6" t="s">
        <v>10</v>
      </c>
      <c r="G57" s="10" t="s">
        <v>29</v>
      </c>
    </row>
    <row r="58" spans="1:7" ht="21" customHeight="1" x14ac:dyDescent="0.25">
      <c r="A58" s="11" t="s">
        <v>248</v>
      </c>
      <c r="B58" s="6" t="str">
        <f t="shared" si="3"/>
        <v>9925827395306986</v>
      </c>
      <c r="C58" s="7" t="s">
        <v>249</v>
      </c>
      <c r="D58" s="8" t="s">
        <v>250</v>
      </c>
      <c r="E58" s="9" t="s">
        <v>251</v>
      </c>
      <c r="F58" s="6" t="s">
        <v>10</v>
      </c>
      <c r="G58" s="10" t="s">
        <v>44</v>
      </c>
    </row>
    <row r="59" spans="1:7" ht="21" customHeight="1" x14ac:dyDescent="0.25">
      <c r="A59" s="11" t="s">
        <v>252</v>
      </c>
      <c r="B59" s="6" t="str">
        <f>RIGHT(C59,16)</f>
        <v>9925827402306986</v>
      </c>
      <c r="C59" s="7" t="s">
        <v>253</v>
      </c>
      <c r="D59" s="8" t="s">
        <v>254</v>
      </c>
      <c r="E59" s="9" t="s">
        <v>255</v>
      </c>
      <c r="F59" s="6" t="s">
        <v>10</v>
      </c>
      <c r="G59" s="10" t="s">
        <v>256</v>
      </c>
    </row>
    <row r="60" spans="1:7" ht="21" customHeight="1" x14ac:dyDescent="0.25">
      <c r="A60" s="11">
        <v>9781139000710</v>
      </c>
      <c r="B60" s="6" t="str">
        <f t="shared" si="3"/>
        <v>9925827396206986</v>
      </c>
      <c r="C60" s="7" t="s">
        <v>257</v>
      </c>
      <c r="D60" s="8" t="s">
        <v>258</v>
      </c>
      <c r="E60" s="9" t="s">
        <v>259</v>
      </c>
      <c r="F60" s="6" t="s">
        <v>10</v>
      </c>
      <c r="G60" s="10" t="s">
        <v>97</v>
      </c>
    </row>
    <row r="61" spans="1:7" ht="21" customHeight="1" x14ac:dyDescent="0.25">
      <c r="A61" s="11" t="s">
        <v>260</v>
      </c>
      <c r="B61" s="6" t="str">
        <f t="shared" si="3"/>
        <v>9925827391006986</v>
      </c>
      <c r="C61" s="7" t="s">
        <v>261</v>
      </c>
      <c r="D61" s="8" t="s">
        <v>262</v>
      </c>
      <c r="E61" s="9" t="s">
        <v>263</v>
      </c>
      <c r="F61" s="6" t="s">
        <v>10</v>
      </c>
      <c r="G61" s="10" t="s">
        <v>84</v>
      </c>
    </row>
    <row r="62" spans="1:7" ht="21" customHeight="1" x14ac:dyDescent="0.25">
      <c r="A62" s="11" t="s">
        <v>264</v>
      </c>
      <c r="B62" s="6" t="str">
        <f t="shared" si="3"/>
        <v>9925827395006986</v>
      </c>
      <c r="C62" s="7" t="s">
        <v>265</v>
      </c>
      <c r="D62" s="8" t="s">
        <v>266</v>
      </c>
      <c r="E62" s="9" t="s">
        <v>267</v>
      </c>
      <c r="F62" s="6" t="s">
        <v>10</v>
      </c>
      <c r="G62" s="10" t="s">
        <v>268</v>
      </c>
    </row>
    <row r="63" spans="1:7" ht="21" customHeight="1" x14ac:dyDescent="0.25">
      <c r="A63" s="11" t="s">
        <v>269</v>
      </c>
      <c r="B63" s="6" t="str">
        <f>RIGHT(C63,18)</f>
        <v>990001264000106986</v>
      </c>
      <c r="C63" s="7" t="s">
        <v>270</v>
      </c>
      <c r="D63" s="8" t="s">
        <v>271</v>
      </c>
      <c r="E63" s="9" t="s">
        <v>272</v>
      </c>
      <c r="F63" s="6" t="s">
        <v>10</v>
      </c>
      <c r="G63" s="10" t="s">
        <v>273</v>
      </c>
    </row>
    <row r="64" spans="1:7" ht="21" customHeight="1" x14ac:dyDescent="0.25">
      <c r="A64" s="11" t="s">
        <v>274</v>
      </c>
      <c r="B64" s="6" t="str">
        <f t="shared" ref="B64:B65" si="4">RIGHT(C64,18)</f>
        <v>990020742170106986</v>
      </c>
      <c r="C64" s="7" t="s">
        <v>275</v>
      </c>
      <c r="D64" s="8" t="s">
        <v>276</v>
      </c>
      <c r="E64" s="9" t="s">
        <v>277</v>
      </c>
      <c r="F64" s="6" t="s">
        <v>10</v>
      </c>
      <c r="G64" s="10" t="s">
        <v>176</v>
      </c>
    </row>
    <row r="65" spans="1:7" ht="21" customHeight="1" x14ac:dyDescent="0.25">
      <c r="A65" s="11">
        <v>9781139002943</v>
      </c>
      <c r="B65" s="6" t="str">
        <f t="shared" si="4"/>
        <v>990001264060106986</v>
      </c>
      <c r="C65" s="7" t="s">
        <v>278</v>
      </c>
      <c r="D65" s="8" t="s">
        <v>279</v>
      </c>
      <c r="E65" s="9" t="s">
        <v>280</v>
      </c>
      <c r="F65" s="6" t="s">
        <v>10</v>
      </c>
      <c r="G65" s="10" t="s">
        <v>281</v>
      </c>
    </row>
    <row r="66" spans="1:7" ht="21" customHeight="1" x14ac:dyDescent="0.25">
      <c r="A66" s="11" t="s">
        <v>282</v>
      </c>
      <c r="B66" s="6" t="str">
        <f>RIGHT(C66,16)</f>
        <v>9925827398106986</v>
      </c>
      <c r="C66" s="7" t="s">
        <v>283</v>
      </c>
      <c r="D66" s="8" t="s">
        <v>284</v>
      </c>
      <c r="E66" s="9" t="s">
        <v>285</v>
      </c>
      <c r="F66" s="6" t="s">
        <v>10</v>
      </c>
      <c r="G66" s="10" t="s">
        <v>11</v>
      </c>
    </row>
    <row r="67" spans="1:7" ht="21" customHeight="1" x14ac:dyDescent="0.25">
      <c r="A67" s="11" t="s">
        <v>286</v>
      </c>
      <c r="B67" s="6" t="str">
        <f t="shared" ref="B67:B76" si="5">RIGHT(C67,16)</f>
        <v>9925827396006986</v>
      </c>
      <c r="C67" s="7" t="s">
        <v>287</v>
      </c>
      <c r="D67" s="8" t="s">
        <v>288</v>
      </c>
      <c r="E67" s="9" t="s">
        <v>289</v>
      </c>
      <c r="F67" s="6" t="s">
        <v>10</v>
      </c>
      <c r="G67" s="10" t="s">
        <v>34</v>
      </c>
    </row>
    <row r="68" spans="1:7" ht="21" customHeight="1" x14ac:dyDescent="0.25">
      <c r="A68" s="11" t="s">
        <v>290</v>
      </c>
      <c r="B68" s="6" t="str">
        <f t="shared" si="5"/>
        <v>9925827390606986</v>
      </c>
      <c r="C68" s="7" t="s">
        <v>291</v>
      </c>
      <c r="D68" s="8" t="s">
        <v>292</v>
      </c>
      <c r="E68" s="9" t="s">
        <v>293</v>
      </c>
      <c r="F68" s="6" t="s">
        <v>10</v>
      </c>
      <c r="G68" s="10" t="s">
        <v>84</v>
      </c>
    </row>
    <row r="69" spans="1:7" ht="21" customHeight="1" x14ac:dyDescent="0.25">
      <c r="A69" s="11" t="s">
        <v>294</v>
      </c>
      <c r="B69" s="6" t="str">
        <f t="shared" si="5"/>
        <v>9925827009306986</v>
      </c>
      <c r="C69" s="7" t="s">
        <v>295</v>
      </c>
      <c r="D69" s="8" t="s">
        <v>296</v>
      </c>
      <c r="E69" s="9" t="s">
        <v>297</v>
      </c>
      <c r="F69" s="6" t="s">
        <v>10</v>
      </c>
      <c r="G69" s="10" t="s">
        <v>21</v>
      </c>
    </row>
    <row r="70" spans="1:7" ht="21" customHeight="1" x14ac:dyDescent="0.25">
      <c r="A70" s="11" t="s">
        <v>298</v>
      </c>
      <c r="B70" s="6" t="str">
        <f t="shared" si="5"/>
        <v>9925827402406986</v>
      </c>
      <c r="C70" s="7" t="s">
        <v>299</v>
      </c>
      <c r="D70" s="8" t="s">
        <v>300</v>
      </c>
      <c r="E70" s="9" t="s">
        <v>301</v>
      </c>
      <c r="F70" s="6" t="s">
        <v>10</v>
      </c>
      <c r="G70" s="10" t="s">
        <v>29</v>
      </c>
    </row>
    <row r="71" spans="1:7" ht="21" customHeight="1" x14ac:dyDescent="0.25">
      <c r="A71" s="11" t="s">
        <v>302</v>
      </c>
      <c r="B71" s="6" t="str">
        <f t="shared" si="5"/>
        <v>9925827396106986</v>
      </c>
      <c r="C71" s="7" t="s">
        <v>303</v>
      </c>
      <c r="D71" s="8" t="s">
        <v>304</v>
      </c>
      <c r="E71" s="9" t="s">
        <v>301</v>
      </c>
      <c r="F71" s="6" t="s">
        <v>10</v>
      </c>
      <c r="G71" s="10" t="s">
        <v>146</v>
      </c>
    </row>
    <row r="72" spans="1:7" ht="21" customHeight="1" x14ac:dyDescent="0.25">
      <c r="A72" s="11" t="s">
        <v>305</v>
      </c>
      <c r="B72" s="6" t="str">
        <f t="shared" si="5"/>
        <v>9925827398506986</v>
      </c>
      <c r="C72" s="7" t="s">
        <v>306</v>
      </c>
      <c r="D72" s="8" t="s">
        <v>307</v>
      </c>
      <c r="E72" s="9" t="s">
        <v>301</v>
      </c>
      <c r="F72" s="6" t="s">
        <v>10</v>
      </c>
      <c r="G72" s="10" t="s">
        <v>60</v>
      </c>
    </row>
    <row r="73" spans="1:7" ht="21" customHeight="1" x14ac:dyDescent="0.25">
      <c r="A73" s="11" t="s">
        <v>308</v>
      </c>
      <c r="B73" s="6" t="str">
        <f t="shared" si="5"/>
        <v>9925827394506986</v>
      </c>
      <c r="C73" s="7" t="s">
        <v>309</v>
      </c>
      <c r="D73" s="8" t="s">
        <v>310</v>
      </c>
      <c r="E73" s="9" t="s">
        <v>311</v>
      </c>
      <c r="F73" s="6" t="s">
        <v>10</v>
      </c>
      <c r="G73" s="10" t="s">
        <v>231</v>
      </c>
    </row>
    <row r="74" spans="1:7" ht="21" customHeight="1" x14ac:dyDescent="0.25">
      <c r="A74" s="11" t="s">
        <v>312</v>
      </c>
      <c r="B74" s="6" t="str">
        <f t="shared" si="5"/>
        <v>9925827394306986</v>
      </c>
      <c r="C74" s="7" t="s">
        <v>313</v>
      </c>
      <c r="D74" s="8" t="s">
        <v>314</v>
      </c>
      <c r="E74" s="9" t="s">
        <v>315</v>
      </c>
      <c r="F74" s="6" t="s">
        <v>10</v>
      </c>
      <c r="G74" s="10" t="s">
        <v>226</v>
      </c>
    </row>
    <row r="75" spans="1:7" ht="21" customHeight="1" x14ac:dyDescent="0.25">
      <c r="A75" s="11" t="s">
        <v>316</v>
      </c>
      <c r="B75" s="6" t="str">
        <f t="shared" si="5"/>
        <v>9925827400906986</v>
      </c>
      <c r="C75" s="7" t="s">
        <v>317</v>
      </c>
      <c r="D75" s="8" t="s">
        <v>318</v>
      </c>
      <c r="E75" s="9" t="s">
        <v>319</v>
      </c>
      <c r="F75" s="6" t="s">
        <v>10</v>
      </c>
      <c r="G75" s="10" t="s">
        <v>116</v>
      </c>
    </row>
    <row r="76" spans="1:7" ht="21" customHeight="1" x14ac:dyDescent="0.25">
      <c r="A76" s="11" t="s">
        <v>320</v>
      </c>
      <c r="B76" s="6" t="str">
        <f t="shared" si="5"/>
        <v>9925827403006986</v>
      </c>
      <c r="C76" s="7" t="s">
        <v>321</v>
      </c>
      <c r="D76" s="8" t="s">
        <v>322</v>
      </c>
      <c r="E76" s="9" t="s">
        <v>323</v>
      </c>
      <c r="F76" s="6" t="s">
        <v>10</v>
      </c>
      <c r="G76" s="10" t="s">
        <v>324</v>
      </c>
    </row>
    <row r="77" spans="1:7" ht="21" customHeight="1" x14ac:dyDescent="0.25">
      <c r="A77" s="11" t="s">
        <v>325</v>
      </c>
      <c r="B77" s="6" t="str">
        <f>RIGHT(C77,18)</f>
        <v>990020741630106986</v>
      </c>
      <c r="C77" s="7" t="s">
        <v>326</v>
      </c>
      <c r="D77" s="8" t="s">
        <v>327</v>
      </c>
      <c r="E77" s="9" t="s">
        <v>328</v>
      </c>
      <c r="F77" s="6" t="s">
        <v>10</v>
      </c>
      <c r="G77" s="10" t="s">
        <v>84</v>
      </c>
    </row>
    <row r="78" spans="1:7" ht="21" customHeight="1" x14ac:dyDescent="0.25">
      <c r="A78" s="11" t="s">
        <v>329</v>
      </c>
      <c r="B78" s="6" t="str">
        <f>RIGHT(C78,16)</f>
        <v>9925827393306986</v>
      </c>
      <c r="C78" s="7" t="s">
        <v>330</v>
      </c>
      <c r="D78" s="8" t="s">
        <v>331</v>
      </c>
      <c r="E78" s="9" t="s">
        <v>332</v>
      </c>
      <c r="F78" s="6" t="s">
        <v>10</v>
      </c>
      <c r="G78" s="10" t="s">
        <v>79</v>
      </c>
    </row>
    <row r="79" spans="1:7" ht="21" customHeight="1" x14ac:dyDescent="0.25">
      <c r="A79" s="11" t="s">
        <v>333</v>
      </c>
      <c r="B79" s="6" t="str">
        <f t="shared" ref="B79:B97" si="6">RIGHT(C79,16)</f>
        <v>9925827393806986</v>
      </c>
      <c r="C79" s="7" t="s">
        <v>334</v>
      </c>
      <c r="D79" s="8" t="s">
        <v>335</v>
      </c>
      <c r="E79" s="9" t="s">
        <v>336</v>
      </c>
      <c r="F79" s="6" t="s">
        <v>10</v>
      </c>
      <c r="G79" s="10" t="s">
        <v>268</v>
      </c>
    </row>
    <row r="80" spans="1:7" ht="28.5" customHeight="1" x14ac:dyDescent="0.25">
      <c r="A80" s="11" t="s">
        <v>337</v>
      </c>
      <c r="B80" s="6" t="str">
        <f t="shared" si="6"/>
        <v>9925827403306986</v>
      </c>
      <c r="C80" s="7" t="s">
        <v>338</v>
      </c>
      <c r="D80" s="8" t="s">
        <v>339</v>
      </c>
      <c r="E80" s="9" t="s">
        <v>340</v>
      </c>
      <c r="F80" s="6" t="s">
        <v>10</v>
      </c>
      <c r="G80" s="10" t="s">
        <v>84</v>
      </c>
    </row>
    <row r="81" spans="1:7" ht="21" customHeight="1" x14ac:dyDescent="0.25">
      <c r="A81" s="11" t="s">
        <v>341</v>
      </c>
      <c r="B81" s="6" t="str">
        <f t="shared" si="6"/>
        <v>9925827400506986</v>
      </c>
      <c r="C81" s="7" t="s">
        <v>342</v>
      </c>
      <c r="D81" s="8" t="s">
        <v>343</v>
      </c>
      <c r="E81" s="9" t="s">
        <v>344</v>
      </c>
      <c r="F81" s="6" t="s">
        <v>10</v>
      </c>
      <c r="G81" s="10" t="s">
        <v>39</v>
      </c>
    </row>
    <row r="82" spans="1:7" ht="21" customHeight="1" x14ac:dyDescent="0.25">
      <c r="A82" s="11" t="s">
        <v>345</v>
      </c>
      <c r="B82" s="6" t="str">
        <f t="shared" si="6"/>
        <v>9925827394006986</v>
      </c>
      <c r="C82" s="7" t="s">
        <v>346</v>
      </c>
      <c r="D82" s="8" t="s">
        <v>347</v>
      </c>
      <c r="E82" s="9" t="s">
        <v>348</v>
      </c>
      <c r="F82" s="6" t="s">
        <v>10</v>
      </c>
      <c r="G82" s="10" t="s">
        <v>231</v>
      </c>
    </row>
    <row r="83" spans="1:7" ht="21" customHeight="1" x14ac:dyDescent="0.25">
      <c r="A83" s="11" t="s">
        <v>349</v>
      </c>
      <c r="B83" s="6" t="str">
        <f t="shared" si="6"/>
        <v>9925827398606986</v>
      </c>
      <c r="C83" s="7" t="s">
        <v>350</v>
      </c>
      <c r="D83" s="8" t="s">
        <v>351</v>
      </c>
      <c r="E83" s="9" t="s">
        <v>289</v>
      </c>
      <c r="F83" s="6" t="s">
        <v>10</v>
      </c>
      <c r="G83" s="10" t="s">
        <v>106</v>
      </c>
    </row>
    <row r="84" spans="1:7" ht="21" customHeight="1" x14ac:dyDescent="0.25">
      <c r="A84" s="11" t="s">
        <v>352</v>
      </c>
      <c r="B84" s="6" t="str">
        <f t="shared" si="6"/>
        <v>9925827393706986</v>
      </c>
      <c r="C84" s="7" t="s">
        <v>353</v>
      </c>
      <c r="D84" s="8" t="s">
        <v>354</v>
      </c>
      <c r="E84" s="9" t="s">
        <v>355</v>
      </c>
      <c r="F84" s="6" t="s">
        <v>10</v>
      </c>
      <c r="G84" s="10" t="s">
        <v>356</v>
      </c>
    </row>
    <row r="85" spans="1:7" ht="21" customHeight="1" x14ac:dyDescent="0.25">
      <c r="A85" s="11" t="s">
        <v>357</v>
      </c>
      <c r="B85" s="6" t="str">
        <f t="shared" si="6"/>
        <v>9925827399406986</v>
      </c>
      <c r="C85" s="7" t="s">
        <v>358</v>
      </c>
      <c r="D85" s="8" t="s">
        <v>359</v>
      </c>
      <c r="E85" s="9" t="s">
        <v>159</v>
      </c>
      <c r="F85" s="6" t="s">
        <v>10</v>
      </c>
      <c r="G85" s="10" t="s">
        <v>360</v>
      </c>
    </row>
    <row r="86" spans="1:7" ht="21" customHeight="1" x14ac:dyDescent="0.25">
      <c r="A86" s="11" t="s">
        <v>361</v>
      </c>
      <c r="B86" s="6" t="str">
        <f t="shared" si="6"/>
        <v>9925827394806986</v>
      </c>
      <c r="C86" s="7" t="s">
        <v>362</v>
      </c>
      <c r="D86" s="8" t="s">
        <v>363</v>
      </c>
      <c r="E86" s="9" t="s">
        <v>364</v>
      </c>
      <c r="F86" s="6" t="s">
        <v>10</v>
      </c>
      <c r="G86" s="10" t="s">
        <v>106</v>
      </c>
    </row>
    <row r="87" spans="1:7" ht="21" customHeight="1" x14ac:dyDescent="0.25">
      <c r="A87" s="11" t="s">
        <v>365</v>
      </c>
      <c r="B87" s="6" t="str">
        <f t="shared" si="6"/>
        <v>9925827394706986</v>
      </c>
      <c r="C87" s="7" t="s">
        <v>366</v>
      </c>
      <c r="D87" s="8" t="s">
        <v>367</v>
      </c>
      <c r="E87" s="9" t="s">
        <v>368</v>
      </c>
      <c r="F87" s="6" t="s">
        <v>10</v>
      </c>
      <c r="G87" s="10" t="s">
        <v>111</v>
      </c>
    </row>
    <row r="88" spans="1:7" ht="21" customHeight="1" x14ac:dyDescent="0.25">
      <c r="A88" s="11" t="s">
        <v>369</v>
      </c>
      <c r="B88" s="6" t="str">
        <f t="shared" si="6"/>
        <v>9925827400206986</v>
      </c>
      <c r="C88" s="7" t="s">
        <v>370</v>
      </c>
      <c r="D88" s="8" t="s">
        <v>371</v>
      </c>
      <c r="E88" s="9" t="s">
        <v>372</v>
      </c>
      <c r="F88" s="6" t="s">
        <v>10</v>
      </c>
      <c r="G88" s="10" t="s">
        <v>373</v>
      </c>
    </row>
    <row r="89" spans="1:7" ht="21" customHeight="1" x14ac:dyDescent="0.25">
      <c r="A89" s="11" t="s">
        <v>374</v>
      </c>
      <c r="B89" s="6" t="str">
        <f t="shared" si="6"/>
        <v>9925827392506986</v>
      </c>
      <c r="C89" s="7" t="s">
        <v>375</v>
      </c>
      <c r="D89" s="8" t="s">
        <v>376</v>
      </c>
      <c r="E89" s="9" t="s">
        <v>377</v>
      </c>
      <c r="F89" s="6" t="s">
        <v>10</v>
      </c>
      <c r="G89" s="10" t="s">
        <v>39</v>
      </c>
    </row>
    <row r="90" spans="1:7" ht="21" customHeight="1" x14ac:dyDescent="0.25">
      <c r="A90" s="11" t="s">
        <v>378</v>
      </c>
      <c r="B90" s="6" t="str">
        <f t="shared" si="6"/>
        <v>9925827401306986</v>
      </c>
      <c r="C90" s="7" t="s">
        <v>379</v>
      </c>
      <c r="D90" s="8" t="s">
        <v>380</v>
      </c>
      <c r="E90" s="9" t="s">
        <v>381</v>
      </c>
      <c r="F90" s="6" t="s">
        <v>10</v>
      </c>
      <c r="G90" s="10" t="s">
        <v>60</v>
      </c>
    </row>
    <row r="91" spans="1:7" ht="21" customHeight="1" x14ac:dyDescent="0.25">
      <c r="A91" s="11" t="s">
        <v>382</v>
      </c>
      <c r="B91" s="6" t="str">
        <f t="shared" si="6"/>
        <v>9925827400706986</v>
      </c>
      <c r="C91" s="7" t="s">
        <v>383</v>
      </c>
      <c r="D91" s="8" t="s">
        <v>384</v>
      </c>
      <c r="E91" s="9" t="s">
        <v>385</v>
      </c>
      <c r="F91" s="6" t="s">
        <v>10</v>
      </c>
      <c r="G91" s="10" t="s">
        <v>360</v>
      </c>
    </row>
    <row r="92" spans="1:7" ht="21" customHeight="1" x14ac:dyDescent="0.25">
      <c r="A92" s="11" t="s">
        <v>386</v>
      </c>
      <c r="B92" s="6" t="str">
        <f t="shared" si="6"/>
        <v>9925827399006986</v>
      </c>
      <c r="C92" s="7" t="s">
        <v>387</v>
      </c>
      <c r="D92" s="8" t="s">
        <v>388</v>
      </c>
      <c r="E92" s="9" t="s">
        <v>389</v>
      </c>
      <c r="F92" s="6" t="s">
        <v>10</v>
      </c>
      <c r="G92" s="10" t="s">
        <v>176</v>
      </c>
    </row>
    <row r="93" spans="1:7" ht="21" customHeight="1" x14ac:dyDescent="0.25">
      <c r="A93" s="11" t="s">
        <v>390</v>
      </c>
      <c r="B93" s="6" t="str">
        <f t="shared" si="6"/>
        <v>9925827392306986</v>
      </c>
      <c r="C93" s="7" t="s">
        <v>391</v>
      </c>
      <c r="D93" s="8" t="s">
        <v>392</v>
      </c>
      <c r="E93" s="9" t="s">
        <v>393</v>
      </c>
      <c r="F93" s="6" t="s">
        <v>10</v>
      </c>
      <c r="G93" s="10" t="s">
        <v>155</v>
      </c>
    </row>
    <row r="94" spans="1:7" ht="21" customHeight="1" x14ac:dyDescent="0.25">
      <c r="A94" s="11" t="s">
        <v>394</v>
      </c>
      <c r="B94" s="6" t="str">
        <f t="shared" si="6"/>
        <v>9925827397706986</v>
      </c>
      <c r="C94" s="7" t="s">
        <v>395</v>
      </c>
      <c r="D94" s="8" t="s">
        <v>396</v>
      </c>
      <c r="E94" s="9" t="s">
        <v>397</v>
      </c>
      <c r="F94" s="6" t="s">
        <v>10</v>
      </c>
      <c r="G94" s="10" t="s">
        <v>106</v>
      </c>
    </row>
    <row r="95" spans="1:7" ht="21" customHeight="1" x14ac:dyDescent="0.25">
      <c r="A95" s="11" t="s">
        <v>398</v>
      </c>
      <c r="B95" s="6" t="str">
        <f t="shared" si="6"/>
        <v>9925827394906986</v>
      </c>
      <c r="C95" s="7" t="s">
        <v>399</v>
      </c>
      <c r="D95" s="8" t="s">
        <v>400</v>
      </c>
      <c r="E95" s="9" t="s">
        <v>401</v>
      </c>
      <c r="F95" s="6" t="s">
        <v>10</v>
      </c>
      <c r="G95" s="10" t="s">
        <v>116</v>
      </c>
    </row>
    <row r="96" spans="1:7" ht="21" customHeight="1" x14ac:dyDescent="0.25">
      <c r="A96" s="11" t="s">
        <v>402</v>
      </c>
      <c r="B96" s="6" t="str">
        <f t="shared" si="6"/>
        <v>9925827392406986</v>
      </c>
      <c r="C96" s="7" t="s">
        <v>403</v>
      </c>
      <c r="D96" s="8" t="s">
        <v>404</v>
      </c>
      <c r="E96" s="9" t="s">
        <v>405</v>
      </c>
      <c r="F96" s="6" t="s">
        <v>10</v>
      </c>
      <c r="G96" s="10" t="s">
        <v>34</v>
      </c>
    </row>
    <row r="97" spans="1:7" ht="21" customHeight="1" x14ac:dyDescent="0.25">
      <c r="A97" s="11" t="s">
        <v>406</v>
      </c>
      <c r="B97" s="6" t="str">
        <f t="shared" si="6"/>
        <v>9925827396806986</v>
      </c>
      <c r="C97" s="7" t="s">
        <v>407</v>
      </c>
      <c r="D97" s="8" t="s">
        <v>408</v>
      </c>
      <c r="E97" s="9" t="s">
        <v>409</v>
      </c>
      <c r="F97" s="6" t="s">
        <v>10</v>
      </c>
      <c r="G97" s="10" t="s">
        <v>116</v>
      </c>
    </row>
    <row r="98" spans="1:7" ht="21" customHeight="1" x14ac:dyDescent="0.25">
      <c r="A98" s="11" t="s">
        <v>410</v>
      </c>
      <c r="B98" s="6" t="str">
        <f>RIGHT(C98,18)</f>
        <v>990016060220106986</v>
      </c>
      <c r="C98" s="7" t="s">
        <v>411</v>
      </c>
      <c r="D98" s="8" t="s">
        <v>412</v>
      </c>
      <c r="E98" s="9" t="s">
        <v>413</v>
      </c>
      <c r="F98" s="6" t="s">
        <v>10</v>
      </c>
      <c r="G98" s="10" t="s">
        <v>60</v>
      </c>
    </row>
    <row r="99" spans="1:7" ht="21" customHeight="1" x14ac:dyDescent="0.25">
      <c r="A99" s="11" t="s">
        <v>414</v>
      </c>
      <c r="B99" s="6" t="str">
        <f>RIGHT(C99,16)</f>
        <v>9925827390806986</v>
      </c>
      <c r="C99" s="7" t="s">
        <v>415</v>
      </c>
      <c r="D99" s="8" t="s">
        <v>416</v>
      </c>
      <c r="E99" s="9" t="s">
        <v>417</v>
      </c>
      <c r="F99" s="6" t="s">
        <v>10</v>
      </c>
      <c r="G99" s="10" t="s">
        <v>84</v>
      </c>
    </row>
    <row r="100" spans="1:7" ht="21" customHeight="1" x14ac:dyDescent="0.25">
      <c r="A100" s="11" t="s">
        <v>418</v>
      </c>
      <c r="B100" s="6" t="str">
        <f t="shared" ref="B100:B134" si="7">RIGHT(C100,16)</f>
        <v>9925827392206986</v>
      </c>
      <c r="C100" s="7" t="s">
        <v>419</v>
      </c>
      <c r="D100" s="8" t="s">
        <v>420</v>
      </c>
      <c r="E100" s="9" t="s">
        <v>421</v>
      </c>
      <c r="F100" s="6" t="s">
        <v>10</v>
      </c>
      <c r="G100" s="10" t="s">
        <v>97</v>
      </c>
    </row>
    <row r="101" spans="1:7" ht="21" customHeight="1" x14ac:dyDescent="0.25">
      <c r="A101" s="11" t="s">
        <v>422</v>
      </c>
      <c r="B101" s="6" t="str">
        <f t="shared" si="7"/>
        <v>9925827402006986</v>
      </c>
      <c r="C101" s="7" t="s">
        <v>423</v>
      </c>
      <c r="D101" s="8" t="s">
        <v>424</v>
      </c>
      <c r="E101" s="9" t="s">
        <v>425</v>
      </c>
      <c r="F101" s="6" t="s">
        <v>10</v>
      </c>
      <c r="G101" s="10" t="s">
        <v>106</v>
      </c>
    </row>
    <row r="102" spans="1:7" ht="21" customHeight="1" x14ac:dyDescent="0.25">
      <c r="A102" s="11" t="s">
        <v>426</v>
      </c>
      <c r="B102" s="6" t="str">
        <f t="shared" si="7"/>
        <v>9925827393406986</v>
      </c>
      <c r="C102" s="7" t="s">
        <v>427</v>
      </c>
      <c r="D102" s="8" t="s">
        <v>428</v>
      </c>
      <c r="E102" s="9" t="s">
        <v>429</v>
      </c>
      <c r="F102" s="6" t="s">
        <v>10</v>
      </c>
      <c r="G102" s="10" t="s">
        <v>34</v>
      </c>
    </row>
    <row r="103" spans="1:7" ht="21" customHeight="1" x14ac:dyDescent="0.25">
      <c r="A103" s="11" t="s">
        <v>430</v>
      </c>
      <c r="B103" s="6" t="str">
        <f t="shared" si="7"/>
        <v>9925827396906986</v>
      </c>
      <c r="C103" s="7" t="s">
        <v>431</v>
      </c>
      <c r="D103" s="8" t="s">
        <v>432</v>
      </c>
      <c r="E103" s="9" t="s">
        <v>433</v>
      </c>
      <c r="F103" s="6" t="s">
        <v>10</v>
      </c>
      <c r="G103" s="10" t="s">
        <v>106</v>
      </c>
    </row>
    <row r="104" spans="1:7" ht="21" customHeight="1" x14ac:dyDescent="0.25">
      <c r="A104" s="11">
        <v>9781316492536</v>
      </c>
      <c r="B104" s="6" t="str">
        <f t="shared" si="7"/>
        <v>9925827390906986</v>
      </c>
      <c r="C104" s="7" t="s">
        <v>434</v>
      </c>
      <c r="D104" s="8" t="s">
        <v>435</v>
      </c>
      <c r="E104" s="9" t="s">
        <v>436</v>
      </c>
      <c r="F104" s="6" t="s">
        <v>10</v>
      </c>
      <c r="G104" s="10" t="s">
        <v>21</v>
      </c>
    </row>
    <row r="105" spans="1:7" ht="21" customHeight="1" x14ac:dyDescent="0.25">
      <c r="A105" s="11" t="s">
        <v>437</v>
      </c>
      <c r="B105" s="6" t="str">
        <f t="shared" si="7"/>
        <v>9925827391206986</v>
      </c>
      <c r="C105" s="7" t="s">
        <v>438</v>
      </c>
      <c r="D105" s="8" t="s">
        <v>439</v>
      </c>
      <c r="E105" s="9" t="s">
        <v>440</v>
      </c>
      <c r="F105" s="6" t="s">
        <v>10</v>
      </c>
      <c r="G105" s="10" t="s">
        <v>373</v>
      </c>
    </row>
    <row r="106" spans="1:7" ht="21" customHeight="1" x14ac:dyDescent="0.25">
      <c r="A106" s="11" t="s">
        <v>441</v>
      </c>
      <c r="B106" s="6" t="str">
        <f t="shared" si="7"/>
        <v>9925827391306986</v>
      </c>
      <c r="C106" s="7" t="s">
        <v>442</v>
      </c>
      <c r="D106" s="8" t="s">
        <v>443</v>
      </c>
      <c r="E106" s="9" t="s">
        <v>444</v>
      </c>
      <c r="F106" s="6" t="s">
        <v>10</v>
      </c>
      <c r="G106" s="10" t="s">
        <v>84</v>
      </c>
    </row>
    <row r="107" spans="1:7" ht="21" customHeight="1" x14ac:dyDescent="0.25">
      <c r="A107" s="11" t="s">
        <v>445</v>
      </c>
      <c r="B107" s="6" t="str">
        <f t="shared" si="7"/>
        <v>9925827392606986</v>
      </c>
      <c r="C107" s="7" t="s">
        <v>446</v>
      </c>
      <c r="D107" s="8" t="s">
        <v>447</v>
      </c>
      <c r="E107" s="9" t="s">
        <v>448</v>
      </c>
      <c r="F107" s="6" t="s">
        <v>10</v>
      </c>
      <c r="G107" s="10" t="s">
        <v>74</v>
      </c>
    </row>
    <row r="108" spans="1:7" ht="21" customHeight="1" x14ac:dyDescent="0.25">
      <c r="A108" s="11">
        <v>9781139000673</v>
      </c>
      <c r="B108" s="6" t="str">
        <f t="shared" si="7"/>
        <v>9925827393106986</v>
      </c>
      <c r="C108" s="7" t="s">
        <v>449</v>
      </c>
      <c r="D108" s="8" t="s">
        <v>450</v>
      </c>
      <c r="E108" s="9" t="s">
        <v>451</v>
      </c>
      <c r="F108" s="6" t="s">
        <v>10</v>
      </c>
      <c r="G108" s="10" t="s">
        <v>281</v>
      </c>
    </row>
    <row r="109" spans="1:7" ht="21" customHeight="1" x14ac:dyDescent="0.25">
      <c r="A109" s="11" t="s">
        <v>452</v>
      </c>
      <c r="B109" s="6" t="str">
        <f t="shared" si="7"/>
        <v>9925827393206986</v>
      </c>
      <c r="C109" s="7" t="s">
        <v>453</v>
      </c>
      <c r="D109" s="8" t="s">
        <v>454</v>
      </c>
      <c r="E109" s="9" t="s">
        <v>455</v>
      </c>
      <c r="F109" s="6" t="s">
        <v>10</v>
      </c>
      <c r="G109" s="10" t="s">
        <v>146</v>
      </c>
    </row>
    <row r="110" spans="1:7" ht="21" customHeight="1" x14ac:dyDescent="0.25">
      <c r="A110" s="11" t="s">
        <v>456</v>
      </c>
      <c r="B110" s="6" t="str">
        <f t="shared" si="7"/>
        <v>9925827398306986</v>
      </c>
      <c r="C110" s="7" t="s">
        <v>457</v>
      </c>
      <c r="D110" s="8" t="s">
        <v>458</v>
      </c>
      <c r="E110" s="9" t="s">
        <v>459</v>
      </c>
      <c r="F110" s="6" t="s">
        <v>10</v>
      </c>
      <c r="G110" s="10" t="s">
        <v>60</v>
      </c>
    </row>
    <row r="111" spans="1:7" ht="21" customHeight="1" x14ac:dyDescent="0.25">
      <c r="A111" s="11" t="s">
        <v>460</v>
      </c>
      <c r="B111" s="6" t="str">
        <f t="shared" si="7"/>
        <v>9925827392906986</v>
      </c>
      <c r="C111" s="7" t="s">
        <v>461</v>
      </c>
      <c r="D111" s="8" t="s">
        <v>462</v>
      </c>
      <c r="E111" s="9" t="s">
        <v>463</v>
      </c>
      <c r="F111" s="6" t="s">
        <v>10</v>
      </c>
      <c r="G111" s="10" t="s">
        <v>155</v>
      </c>
    </row>
    <row r="112" spans="1:7" ht="21" customHeight="1" x14ac:dyDescent="0.25">
      <c r="A112" s="11">
        <v>9780511998676</v>
      </c>
      <c r="B112" s="6" t="str">
        <f t="shared" si="7"/>
        <v>9925827402106986</v>
      </c>
      <c r="C112" s="7" t="s">
        <v>464</v>
      </c>
      <c r="D112" s="8" t="s">
        <v>465</v>
      </c>
      <c r="E112" s="9" t="s">
        <v>466</v>
      </c>
      <c r="F112" s="6" t="s">
        <v>10</v>
      </c>
      <c r="G112" s="10" t="s">
        <v>106</v>
      </c>
    </row>
    <row r="113" spans="1:7" ht="21" customHeight="1" x14ac:dyDescent="0.25">
      <c r="A113" s="11" t="s">
        <v>467</v>
      </c>
      <c r="B113" s="6" t="str">
        <f t="shared" si="7"/>
        <v>9925827400806986</v>
      </c>
      <c r="C113" s="7" t="s">
        <v>468</v>
      </c>
      <c r="D113" s="8" t="s">
        <v>469</v>
      </c>
      <c r="E113" s="9" t="s">
        <v>470</v>
      </c>
      <c r="F113" s="6" t="s">
        <v>10</v>
      </c>
      <c r="G113" s="10" t="s">
        <v>373</v>
      </c>
    </row>
    <row r="114" spans="1:7" ht="21" customHeight="1" x14ac:dyDescent="0.25">
      <c r="A114" s="11" t="s">
        <v>471</v>
      </c>
      <c r="B114" s="6" t="str">
        <f t="shared" si="7"/>
        <v>9925827403206986</v>
      </c>
      <c r="C114" s="7" t="s">
        <v>472</v>
      </c>
      <c r="D114" s="8" t="s">
        <v>473</v>
      </c>
      <c r="E114" s="9" t="s">
        <v>474</v>
      </c>
      <c r="F114" s="6" t="s">
        <v>10</v>
      </c>
      <c r="G114" s="10" t="s">
        <v>65</v>
      </c>
    </row>
    <row r="115" spans="1:7" ht="21" customHeight="1" x14ac:dyDescent="0.25">
      <c r="A115" s="11" t="s">
        <v>475</v>
      </c>
      <c r="B115" s="6" t="str">
        <f t="shared" si="7"/>
        <v>9925827401006986</v>
      </c>
      <c r="C115" s="7" t="s">
        <v>476</v>
      </c>
      <c r="D115" s="8" t="s">
        <v>477</v>
      </c>
      <c r="E115" s="9" t="s">
        <v>478</v>
      </c>
      <c r="F115" s="6" t="s">
        <v>10</v>
      </c>
      <c r="G115" s="10" t="s">
        <v>116</v>
      </c>
    </row>
    <row r="116" spans="1:7" ht="21" customHeight="1" x14ac:dyDescent="0.25">
      <c r="A116" s="11" t="s">
        <v>479</v>
      </c>
      <c r="B116" s="6" t="str">
        <f t="shared" si="7"/>
        <v>9925827392706986</v>
      </c>
      <c r="C116" s="7" t="s">
        <v>480</v>
      </c>
      <c r="D116" s="8" t="s">
        <v>481</v>
      </c>
      <c r="E116" s="9" t="s">
        <v>482</v>
      </c>
      <c r="F116" s="6" t="s">
        <v>10</v>
      </c>
      <c r="G116" s="10" t="s">
        <v>106</v>
      </c>
    </row>
    <row r="117" spans="1:7" ht="21" customHeight="1" x14ac:dyDescent="0.25">
      <c r="A117" s="11" t="s">
        <v>483</v>
      </c>
      <c r="B117" s="6" t="str">
        <f t="shared" si="7"/>
        <v>9925827397406986</v>
      </c>
      <c r="C117" s="7" t="s">
        <v>484</v>
      </c>
      <c r="D117" s="8" t="s">
        <v>485</v>
      </c>
      <c r="E117" s="9" t="s">
        <v>486</v>
      </c>
      <c r="F117" s="6" t="s">
        <v>10</v>
      </c>
      <c r="G117" s="10" t="s">
        <v>324</v>
      </c>
    </row>
    <row r="118" spans="1:7" ht="21" customHeight="1" x14ac:dyDescent="0.25">
      <c r="A118" s="11" t="s">
        <v>487</v>
      </c>
      <c r="B118" s="6" t="str">
        <f t="shared" si="7"/>
        <v>9925827402606986</v>
      </c>
      <c r="C118" s="7" t="s">
        <v>488</v>
      </c>
      <c r="D118" s="8" t="s">
        <v>489</v>
      </c>
      <c r="E118" s="9" t="s">
        <v>490</v>
      </c>
      <c r="F118" s="6" t="s">
        <v>10</v>
      </c>
      <c r="G118" s="10" t="s">
        <v>11</v>
      </c>
    </row>
    <row r="119" spans="1:7" ht="21" customHeight="1" x14ac:dyDescent="0.25">
      <c r="A119" s="11" t="s">
        <v>491</v>
      </c>
      <c r="B119" s="6" t="str">
        <f t="shared" si="7"/>
        <v>9925827398706986</v>
      </c>
      <c r="C119" s="7" t="s">
        <v>492</v>
      </c>
      <c r="D119" s="8" t="s">
        <v>493</v>
      </c>
      <c r="E119" s="9" t="s">
        <v>494</v>
      </c>
      <c r="F119" s="6" t="s">
        <v>10</v>
      </c>
      <c r="G119" s="10" t="s">
        <v>44</v>
      </c>
    </row>
    <row r="120" spans="1:7" ht="21" customHeight="1" x14ac:dyDescent="0.25">
      <c r="A120" s="11" t="s">
        <v>495</v>
      </c>
      <c r="B120" s="6" t="str">
        <f t="shared" si="7"/>
        <v>9925827402206986</v>
      </c>
      <c r="C120" s="7" t="s">
        <v>496</v>
      </c>
      <c r="D120" s="8" t="s">
        <v>497</v>
      </c>
      <c r="E120" s="9" t="s">
        <v>498</v>
      </c>
      <c r="F120" s="6" t="s">
        <v>10</v>
      </c>
      <c r="G120" s="10" t="s">
        <v>74</v>
      </c>
    </row>
    <row r="121" spans="1:7" ht="21" customHeight="1" x14ac:dyDescent="0.25">
      <c r="A121" s="11" t="s">
        <v>499</v>
      </c>
      <c r="B121" s="6" t="str">
        <f t="shared" si="7"/>
        <v>9925827401106986</v>
      </c>
      <c r="C121" s="7" t="s">
        <v>500</v>
      </c>
      <c r="D121" s="8" t="s">
        <v>501</v>
      </c>
      <c r="E121" s="9" t="s">
        <v>502</v>
      </c>
      <c r="F121" s="6" t="s">
        <v>10</v>
      </c>
      <c r="G121" s="10" t="s">
        <v>29</v>
      </c>
    </row>
    <row r="122" spans="1:7" ht="21" customHeight="1" x14ac:dyDescent="0.25">
      <c r="A122" s="11" t="s">
        <v>503</v>
      </c>
      <c r="B122" s="6" t="str">
        <f t="shared" si="7"/>
        <v>9925827402906986</v>
      </c>
      <c r="C122" s="7" t="s">
        <v>504</v>
      </c>
      <c r="D122" s="8" t="s">
        <v>505</v>
      </c>
      <c r="E122" s="9" t="s">
        <v>506</v>
      </c>
      <c r="F122" s="6" t="s">
        <v>10</v>
      </c>
      <c r="G122" s="10" t="s">
        <v>74</v>
      </c>
    </row>
    <row r="123" spans="1:7" ht="21" customHeight="1" x14ac:dyDescent="0.25">
      <c r="A123" s="11" t="s">
        <v>507</v>
      </c>
      <c r="B123" s="6" t="str">
        <f t="shared" si="7"/>
        <v>9925827391606986</v>
      </c>
      <c r="C123" s="7" t="s">
        <v>508</v>
      </c>
      <c r="D123" s="8" t="s">
        <v>509</v>
      </c>
      <c r="E123" s="9" t="s">
        <v>510</v>
      </c>
      <c r="F123" s="6" t="s">
        <v>10</v>
      </c>
      <c r="G123" s="10" t="s">
        <v>129</v>
      </c>
    </row>
    <row r="124" spans="1:7" ht="21" customHeight="1" x14ac:dyDescent="0.25">
      <c r="A124" s="11" t="s">
        <v>511</v>
      </c>
      <c r="B124" s="6" t="str">
        <f t="shared" si="7"/>
        <v>9925827391406986</v>
      </c>
      <c r="C124" s="7" t="s">
        <v>512</v>
      </c>
      <c r="D124" s="8" t="s">
        <v>513</v>
      </c>
      <c r="E124" s="9" t="s">
        <v>514</v>
      </c>
      <c r="F124" s="6" t="s">
        <v>10</v>
      </c>
      <c r="G124" s="10" t="s">
        <v>74</v>
      </c>
    </row>
    <row r="125" spans="1:7" ht="21" customHeight="1" x14ac:dyDescent="0.25">
      <c r="A125" s="11" t="s">
        <v>515</v>
      </c>
      <c r="B125" s="6" t="str">
        <f t="shared" si="7"/>
        <v>9925827391906986</v>
      </c>
      <c r="C125" s="7" t="s">
        <v>516</v>
      </c>
      <c r="D125" s="8" t="s">
        <v>517</v>
      </c>
      <c r="E125" s="9" t="s">
        <v>518</v>
      </c>
      <c r="F125" s="6" t="s">
        <v>10</v>
      </c>
      <c r="G125" s="10" t="s">
        <v>106</v>
      </c>
    </row>
    <row r="126" spans="1:7" ht="21" customHeight="1" x14ac:dyDescent="0.25">
      <c r="A126" s="11" t="s">
        <v>519</v>
      </c>
      <c r="B126" s="6" t="str">
        <f t="shared" si="7"/>
        <v>9925827399206986</v>
      </c>
      <c r="C126" s="7" t="s">
        <v>520</v>
      </c>
      <c r="D126" s="8" t="s">
        <v>521</v>
      </c>
      <c r="E126" s="9" t="s">
        <v>522</v>
      </c>
      <c r="F126" s="6" t="s">
        <v>10</v>
      </c>
      <c r="G126" s="10" t="s">
        <v>106</v>
      </c>
    </row>
    <row r="127" spans="1:7" ht="21" customHeight="1" x14ac:dyDescent="0.25">
      <c r="A127" s="11">
        <v>9780511975875</v>
      </c>
      <c r="B127" s="6" t="str">
        <f t="shared" si="7"/>
        <v>9925827399506986</v>
      </c>
      <c r="C127" s="7" t="s">
        <v>523</v>
      </c>
      <c r="D127" s="8" t="s">
        <v>524</v>
      </c>
      <c r="E127" s="9" t="s">
        <v>525</v>
      </c>
      <c r="F127" s="6" t="s">
        <v>10</v>
      </c>
      <c r="G127" s="10" t="s">
        <v>373</v>
      </c>
    </row>
    <row r="128" spans="1:7" ht="21" customHeight="1" x14ac:dyDescent="0.25">
      <c r="A128" s="11" t="s">
        <v>526</v>
      </c>
      <c r="B128" s="6" t="str">
        <f t="shared" si="7"/>
        <v>9925827400106986</v>
      </c>
      <c r="C128" s="7" t="s">
        <v>527</v>
      </c>
      <c r="D128" s="8" t="s">
        <v>528</v>
      </c>
      <c r="E128" s="9" t="s">
        <v>529</v>
      </c>
      <c r="F128" s="6" t="s">
        <v>10</v>
      </c>
      <c r="G128" s="10" t="s">
        <v>373</v>
      </c>
    </row>
    <row r="129" spans="1:7" ht="21" customHeight="1" x14ac:dyDescent="0.25">
      <c r="A129" s="11" t="s">
        <v>530</v>
      </c>
      <c r="B129" s="6" t="str">
        <f t="shared" si="7"/>
        <v>9925827401206986</v>
      </c>
      <c r="C129" s="7" t="s">
        <v>531</v>
      </c>
      <c r="D129" s="8" t="s">
        <v>532</v>
      </c>
      <c r="E129" s="9" t="s">
        <v>533</v>
      </c>
      <c r="F129" s="6" t="s">
        <v>10</v>
      </c>
      <c r="G129" s="10" t="s">
        <v>29</v>
      </c>
    </row>
    <row r="130" spans="1:7" ht="21" customHeight="1" x14ac:dyDescent="0.25">
      <c r="A130" s="11" t="s">
        <v>534</v>
      </c>
      <c r="B130" s="6" t="str">
        <f t="shared" si="7"/>
        <v>9925827398806986</v>
      </c>
      <c r="C130" s="7" t="s">
        <v>535</v>
      </c>
      <c r="D130" s="8" t="s">
        <v>536</v>
      </c>
      <c r="E130" s="9" t="s">
        <v>537</v>
      </c>
      <c r="F130" s="6" t="s">
        <v>10</v>
      </c>
      <c r="G130" s="10" t="s">
        <v>11</v>
      </c>
    </row>
    <row r="131" spans="1:7" ht="21" customHeight="1" x14ac:dyDescent="0.25">
      <c r="A131" s="11" t="s">
        <v>538</v>
      </c>
      <c r="B131" s="6" t="str">
        <f t="shared" si="7"/>
        <v>9925827398906986</v>
      </c>
      <c r="C131" s="7" t="s">
        <v>539</v>
      </c>
      <c r="D131" s="8" t="s">
        <v>540</v>
      </c>
      <c r="E131" s="9" t="s">
        <v>541</v>
      </c>
      <c r="F131" s="6" t="s">
        <v>10</v>
      </c>
      <c r="G131" s="10" t="s">
        <v>44</v>
      </c>
    </row>
    <row r="132" spans="1:7" ht="21" customHeight="1" x14ac:dyDescent="0.25">
      <c r="A132" s="11" t="s">
        <v>542</v>
      </c>
      <c r="B132" s="6" t="str">
        <f t="shared" si="7"/>
        <v>9925827391706986</v>
      </c>
      <c r="C132" s="7" t="s">
        <v>543</v>
      </c>
      <c r="D132" s="8" t="s">
        <v>544</v>
      </c>
      <c r="E132" s="9" t="s">
        <v>545</v>
      </c>
      <c r="F132" s="6" t="s">
        <v>10</v>
      </c>
      <c r="G132" s="10" t="s">
        <v>273</v>
      </c>
    </row>
    <row r="133" spans="1:7" ht="21" customHeight="1" x14ac:dyDescent="0.25">
      <c r="A133" s="11" t="s">
        <v>546</v>
      </c>
      <c r="B133" s="6" t="str">
        <f t="shared" si="7"/>
        <v>9925827394106986</v>
      </c>
      <c r="C133" s="7" t="s">
        <v>547</v>
      </c>
      <c r="D133" s="8" t="s">
        <v>548</v>
      </c>
      <c r="E133" s="9" t="s">
        <v>549</v>
      </c>
      <c r="F133" s="6" t="s">
        <v>10</v>
      </c>
      <c r="G133" s="10" t="s">
        <v>65</v>
      </c>
    </row>
    <row r="134" spans="1:7" ht="21" customHeight="1" x14ac:dyDescent="0.25">
      <c r="A134" s="11" t="s">
        <v>550</v>
      </c>
      <c r="B134" s="6" t="str">
        <f t="shared" si="7"/>
        <v>9925827401706986</v>
      </c>
      <c r="C134" s="7" t="s">
        <v>551</v>
      </c>
      <c r="D134" s="8" t="s">
        <v>552</v>
      </c>
      <c r="E134" s="9" t="s">
        <v>553</v>
      </c>
      <c r="F134" s="6" t="s">
        <v>10</v>
      </c>
      <c r="G134" s="10" t="s">
        <v>360</v>
      </c>
    </row>
    <row r="135" spans="1:7" ht="21" customHeight="1" x14ac:dyDescent="0.25">
      <c r="A135" s="11">
        <v>9781108529204</v>
      </c>
      <c r="B135" s="6" t="str">
        <f>RIGHT(C135,18)</f>
        <v>990023169560106986</v>
      </c>
      <c r="C135" s="7" t="s">
        <v>554</v>
      </c>
      <c r="D135" s="8" t="s">
        <v>555</v>
      </c>
      <c r="E135" s="9" t="s">
        <v>556</v>
      </c>
      <c r="F135" s="6" t="s">
        <v>10</v>
      </c>
      <c r="G135" s="10" t="s">
        <v>11</v>
      </c>
    </row>
    <row r="136" spans="1:7" s="18" customFormat="1" ht="21" customHeight="1" x14ac:dyDescent="0.25">
      <c r="A136" s="12">
        <v>9781009315548</v>
      </c>
      <c r="B136" s="13" t="str">
        <f>RIGHT(C136,16)</f>
        <v>9925827009206986</v>
      </c>
      <c r="C136" s="14" t="s">
        <v>557</v>
      </c>
      <c r="D136" s="15" t="s">
        <v>558</v>
      </c>
      <c r="E136" s="16" t="s">
        <v>559</v>
      </c>
      <c r="F136" s="13" t="s">
        <v>10</v>
      </c>
      <c r="G136" s="17" t="s">
        <v>560</v>
      </c>
    </row>
  </sheetData>
  <hyperlinks>
    <hyperlink ref="C88" r:id="rId1" xr:uid="{42AC25ED-2EE6-4DF3-A846-09DED9C684D1}"/>
    <hyperlink ref="C2" r:id="rId2" xr:uid="{238F1BDB-1B36-467F-9EFE-CE202EDB08CF}"/>
    <hyperlink ref="C3" r:id="rId3" xr:uid="{173D7D74-8419-4479-B71D-FE022B812622}"/>
    <hyperlink ref="C135" r:id="rId4" xr:uid="{58F60CA0-9E7B-421E-82CF-3A66F4F84445}"/>
    <hyperlink ref="C132" r:id="rId5" xr:uid="{21381C65-1C62-4DD4-AEE3-49A0A0B3B1B5}"/>
    <hyperlink ref="C131" r:id="rId6" xr:uid="{7BDEAF7A-5F6C-4404-BD88-B9CC2FD50843}"/>
    <hyperlink ref="C130" r:id="rId7" xr:uid="{A78D64BA-EA20-4928-8955-2616196086F1}"/>
    <hyperlink ref="C129" r:id="rId8" xr:uid="{AA2443C6-3494-4F10-A529-FAAAE21FBEC0}"/>
    <hyperlink ref="C78" r:id="rId9" xr:uid="{E5237DEB-BB3B-45E1-9C71-7734FD113910}"/>
    <hyperlink ref="C79" r:id="rId10" xr:uid="{EFF387B1-2D9E-4B3A-A203-680196FAA92E}"/>
    <hyperlink ref="C80" r:id="rId11" xr:uid="{1E055381-E026-4D97-AD63-6DC77991151E}"/>
    <hyperlink ref="C81" r:id="rId12" xr:uid="{EB5CD65E-D01D-4039-80AD-474F2241F651}"/>
    <hyperlink ref="C82" r:id="rId13" xr:uid="{944B4705-8A57-4C7F-A448-DBE3A0423E95}"/>
    <hyperlink ref="C83" r:id="rId14" xr:uid="{45B2BDBC-8725-43BB-97E1-05B7680E6244}"/>
    <hyperlink ref="C84" r:id="rId15" xr:uid="{F96482AD-321F-4E80-B78F-DF09C08ED6CF}"/>
    <hyperlink ref="C85" r:id="rId16" xr:uid="{CA61AD6A-E4CF-4FAD-88F4-745C22980A51}"/>
    <hyperlink ref="C86" r:id="rId17" xr:uid="{3CB175C9-9828-499D-91D6-4D05DC88BC32}"/>
    <hyperlink ref="C87" r:id="rId18" xr:uid="{269642D6-8B09-4EDB-B4DD-7276B70F4DCC}"/>
    <hyperlink ref="C89" r:id="rId19" xr:uid="{84DA8BEF-19D3-4914-9F51-684132BB2A73}"/>
    <hyperlink ref="C90" r:id="rId20" xr:uid="{6341A8B1-A3DC-49AC-BBF3-D923612D2C0E}"/>
    <hyperlink ref="C91" r:id="rId21" xr:uid="{9D44027F-A5BD-4E6C-A675-6E96A4448CA1}"/>
    <hyperlink ref="C134" r:id="rId22" xr:uid="{A8CF7E05-951B-47FD-A3C9-4DEA70CF3D17}"/>
    <hyperlink ref="C133" r:id="rId23" xr:uid="{7741F2D8-D78B-47A2-86B4-845CEBB61B55}"/>
    <hyperlink ref="C128" r:id="rId24" xr:uid="{3806256E-622F-49F4-99B8-81BB90E36077}"/>
    <hyperlink ref="C127" r:id="rId25" xr:uid="{B02AB8B0-4B15-4D88-AE32-F0D9CDC1A1C4}"/>
    <hyperlink ref="C126" r:id="rId26" xr:uid="{2670681D-FB66-4C5B-A8E1-827643441403}"/>
    <hyperlink ref="C125" r:id="rId27" xr:uid="{416976C9-8DB4-459D-AF7A-857ED6B68256}"/>
    <hyperlink ref="C124" r:id="rId28" xr:uid="{95A79ECB-9759-49B9-A994-71C96ED50986}"/>
    <hyperlink ref="C123" r:id="rId29" xr:uid="{E0BB6E82-85FD-459F-99E2-AACD0AAB6EA6}"/>
    <hyperlink ref="C122" r:id="rId30" xr:uid="{61B68470-64B2-4BDF-9C62-3C69199A3A05}"/>
    <hyperlink ref="C121" r:id="rId31" xr:uid="{B0F10A02-54B0-49F5-9643-952DA4C63903}"/>
    <hyperlink ref="C120" r:id="rId32" xr:uid="{75A11AD4-D070-4B1C-8A63-BC342BE3D88F}"/>
    <hyperlink ref="C119" r:id="rId33" xr:uid="{C8A6213D-7C81-42EC-A44A-61894E6C6101}"/>
    <hyperlink ref="C118" r:id="rId34" xr:uid="{D1245601-DDB2-4DBA-8871-F8FF3C158146}"/>
    <hyperlink ref="C117" r:id="rId35" xr:uid="{82308852-3767-408C-9B14-C10D73EE62A5}"/>
    <hyperlink ref="C116" r:id="rId36" xr:uid="{921D7E89-19AD-4A0F-B5C6-78B85E7EF466}"/>
    <hyperlink ref="C115" r:id="rId37" xr:uid="{D17A381E-026A-44CF-9D72-53FD411DE5EF}"/>
    <hyperlink ref="C114" r:id="rId38" xr:uid="{B8C96FDD-C525-4385-A725-14AFF94766C2}"/>
    <hyperlink ref="C113" r:id="rId39" xr:uid="{73457125-F4C2-49E9-9529-0A70135620D2}"/>
    <hyperlink ref="C112" r:id="rId40" xr:uid="{14018242-F4C1-4D18-AFF5-F393B66F74F3}"/>
    <hyperlink ref="C111" r:id="rId41" xr:uid="{0D83E621-099C-4D77-9A85-F0E1E2C0E64E}"/>
    <hyperlink ref="C110" r:id="rId42" xr:uid="{83ED3A0F-B870-4B2E-85BC-737797DB03DC}"/>
    <hyperlink ref="C109" r:id="rId43" xr:uid="{A3251772-A345-483B-88F4-4B66696F73D6}"/>
    <hyperlink ref="C108" r:id="rId44" xr:uid="{DA8ACAC0-8F70-469E-A2DD-7BDB41033AF6}"/>
    <hyperlink ref="C107" r:id="rId45" xr:uid="{6AFC966A-9990-4BA8-AA65-77FA10B03F64}"/>
    <hyperlink ref="C106" r:id="rId46" xr:uid="{B5C5CC79-DAC1-4720-822D-50A979EED3A4}"/>
    <hyperlink ref="C105" r:id="rId47" xr:uid="{5623819B-FCDA-4FFE-90A0-9F12DA846197}"/>
    <hyperlink ref="C104" r:id="rId48" xr:uid="{58D64F76-2F3A-48FA-9EE5-F6F21148FE8F}"/>
    <hyperlink ref="C103" r:id="rId49" xr:uid="{59AF8F46-4ECC-4A74-BC21-D34411D868BB}"/>
    <hyperlink ref="C102" r:id="rId50" xr:uid="{859D9536-8784-435A-9FFD-94555FC388D0}"/>
    <hyperlink ref="C101" r:id="rId51" xr:uid="{E7D30C8D-91F7-4335-8BB4-4DB98ED74D02}"/>
    <hyperlink ref="C100" r:id="rId52" xr:uid="{64AE9EDC-D85A-4206-93B4-E03F9178A351}"/>
    <hyperlink ref="C99" r:id="rId53" xr:uid="{6417D80C-1F7B-4A84-B233-F46D00AC6454}"/>
    <hyperlink ref="C98" r:id="rId54" xr:uid="{8FBA21F3-3866-498B-8DA3-8143A1593CC8}"/>
    <hyperlink ref="C97" r:id="rId55" xr:uid="{05315180-870B-4CBC-BEB4-7F292C6BF71F}"/>
    <hyperlink ref="C96" r:id="rId56" xr:uid="{1D561D81-902E-4360-A48D-7F0BC7FC839A}"/>
    <hyperlink ref="C95" r:id="rId57" xr:uid="{342826FB-52F7-4318-BAA7-63BF214A34E5}"/>
    <hyperlink ref="C94" r:id="rId58" xr:uid="{A3596B03-160D-4C9A-855A-7BC2EE6F82B7}"/>
    <hyperlink ref="C93" r:id="rId59" xr:uid="{9DBE2AD7-85F0-4C64-B802-F5C9CE0CEA2B}"/>
    <hyperlink ref="C92" r:id="rId60" xr:uid="{8221233A-ADE2-49CD-A36D-B527973A3D8F}"/>
    <hyperlink ref="C77" r:id="rId61" xr:uid="{2C032A3E-EEA9-4C2E-9D06-C43CD87E5D5A}"/>
    <hyperlink ref="C76" r:id="rId62" xr:uid="{6ED27964-8728-4A29-8BA2-DF421164AFAC}"/>
    <hyperlink ref="C75" r:id="rId63" xr:uid="{6342879D-1C80-464B-81F2-4FEFBB584EA6}"/>
    <hyperlink ref="C74" r:id="rId64" xr:uid="{D5A606AA-F028-4435-92F4-0796A454FE46}"/>
    <hyperlink ref="C73" r:id="rId65" xr:uid="{BF9E17E2-A005-4BF1-9BAB-E972A9A57003}"/>
    <hyperlink ref="C72" r:id="rId66" xr:uid="{1496C257-82EB-4053-B533-0694AED78FFD}"/>
    <hyperlink ref="C71" r:id="rId67" xr:uid="{54201F95-1008-450C-B9E1-793E70B0848A}"/>
    <hyperlink ref="C70" r:id="rId68" xr:uid="{B8855557-CF37-4120-B0C7-3D00EE5739CF}"/>
    <hyperlink ref="C69" r:id="rId69" xr:uid="{A1D9C2CF-85DB-43DC-9531-9F274E57D9F7}"/>
    <hyperlink ref="C68" r:id="rId70" xr:uid="{18451283-3FBF-4307-9D09-63AE6ACC88C4}"/>
    <hyperlink ref="C67" r:id="rId71" xr:uid="{56169BF4-61DE-4936-AB98-64E1E385F65F}"/>
    <hyperlink ref="C66" r:id="rId72" xr:uid="{FEF4F6BC-FC3D-470C-B1AB-E208D10B390D}"/>
    <hyperlink ref="C65" r:id="rId73" xr:uid="{461200B2-1DFD-4937-8B15-184DA5AC3131}"/>
    <hyperlink ref="C64" r:id="rId74" xr:uid="{ECE9EEFF-9CCD-4D64-9E4F-6902A2470BB1}"/>
    <hyperlink ref="C63" r:id="rId75" xr:uid="{789B2413-CBF2-42EB-82DB-1960F59B6937}"/>
    <hyperlink ref="C62" r:id="rId76" xr:uid="{0A1E0D3B-C5BC-4A3C-B712-4D094E88EBF2}"/>
    <hyperlink ref="C61" r:id="rId77" xr:uid="{FB2F83A7-81B9-4B07-8E92-E135383BEEF9}"/>
    <hyperlink ref="C60" r:id="rId78" xr:uid="{5F87E77B-27F8-4839-88DD-A8FDE7C27004}"/>
    <hyperlink ref="C59" r:id="rId79" xr:uid="{49B01578-C5B8-4D59-B7A3-8544758C3177}"/>
    <hyperlink ref="C58" r:id="rId80" xr:uid="{F91B1DF3-DC6A-4DAB-BCCD-6C61AAA3F48D}"/>
    <hyperlink ref="C57" r:id="rId81" xr:uid="{3D9D5E63-115E-470A-8244-E614BD1548B9}"/>
    <hyperlink ref="C56" r:id="rId82" xr:uid="{C1044D9B-386C-4F2E-AB93-AE9420867396}"/>
    <hyperlink ref="C55" r:id="rId83" xr:uid="{A7757A7A-DDE3-4887-8F83-E2F37DEAFE63}"/>
    <hyperlink ref="C54" r:id="rId84" xr:uid="{C540DB55-2B3E-4992-A68D-6D3096E7E35B}"/>
    <hyperlink ref="C53" r:id="rId85" xr:uid="{2CE10D30-E63A-4FA4-B267-10B794B20BDA}"/>
    <hyperlink ref="C52" r:id="rId86" xr:uid="{FA7AD732-1E36-446B-B621-4EC3ACA6E900}"/>
    <hyperlink ref="C51" r:id="rId87" xr:uid="{03E57EE4-0CA7-4698-BEE1-B1C2DB3A7565}"/>
    <hyperlink ref="C50" r:id="rId88" xr:uid="{8EE9A2B9-C75D-413E-8B3D-75A9F30072F2}"/>
    <hyperlink ref="C49" r:id="rId89" xr:uid="{294BD775-52B3-4857-AE40-A81836F43313}"/>
    <hyperlink ref="C48" r:id="rId90" xr:uid="{AEC26516-29EA-4DB1-ABE3-DD14D344E9D4}"/>
    <hyperlink ref="C47" r:id="rId91" xr:uid="{021022EF-BEFD-4286-AD9F-04A207CA2A33}"/>
    <hyperlink ref="C46" r:id="rId92" xr:uid="{18D7A8B4-8056-4102-8B99-64A997113FF3}"/>
    <hyperlink ref="C45" r:id="rId93" xr:uid="{F3BE03BD-7546-4448-877E-95FD0C81D12F}"/>
    <hyperlink ref="C44" r:id="rId94" xr:uid="{38F5291B-7925-49B5-8619-9B071B94D5B6}"/>
    <hyperlink ref="C43" r:id="rId95" xr:uid="{C6D606D8-C9FB-497E-A4C2-1A4E0BAC3219}"/>
    <hyperlink ref="C42" r:id="rId96" xr:uid="{8233609A-9A52-4840-8FC3-20C901802DA2}"/>
    <hyperlink ref="C41" r:id="rId97" xr:uid="{AAC009E6-05EB-47F5-AA03-8894EB2F2AEF}"/>
    <hyperlink ref="C40" r:id="rId98" xr:uid="{BA955E12-9B2F-4958-807A-969E10E942A8}"/>
    <hyperlink ref="C39" r:id="rId99" xr:uid="{8AB5B344-29E7-4833-B624-6E72568ABB53}"/>
    <hyperlink ref="C38" r:id="rId100" xr:uid="{EB2686BE-9852-4BB0-B48E-DFBF4135445C}"/>
    <hyperlink ref="C37" r:id="rId101" xr:uid="{5911E54A-D464-4B9C-8F59-B381BCA74050}"/>
    <hyperlink ref="C36" r:id="rId102" xr:uid="{3DE89139-3E5A-4F6F-8636-9A2E091A97A4}"/>
    <hyperlink ref="C35" r:id="rId103" xr:uid="{D61469A2-8884-41F5-ADCB-5BE9BC4E424F}"/>
    <hyperlink ref="C34" r:id="rId104" xr:uid="{6BAD2231-E678-4B08-A758-84860CD1C383}"/>
    <hyperlink ref="C33" r:id="rId105" xr:uid="{35C01B91-5BAC-431A-B24D-88B0CA974330}"/>
    <hyperlink ref="C32" r:id="rId106" xr:uid="{E728F22D-D456-4075-9715-483441823902}"/>
    <hyperlink ref="C31" r:id="rId107" xr:uid="{539AFF78-ACC2-4F92-8250-94EB4F222FDA}"/>
    <hyperlink ref="C30" r:id="rId108" xr:uid="{0B434A2D-42CE-4944-B402-4251FE82DAC5}"/>
    <hyperlink ref="C29" r:id="rId109" xr:uid="{70E8682F-C73C-4883-94D2-69EEA461F421}"/>
    <hyperlink ref="C28" r:id="rId110" xr:uid="{5C47CA68-C833-4903-8A7C-14A33CEBAB85}"/>
    <hyperlink ref="C27" r:id="rId111" xr:uid="{DF4807EF-B28D-4A3F-A3E6-FB4582E94093}"/>
    <hyperlink ref="C26" r:id="rId112" xr:uid="{21712948-7787-4A4E-A2A7-219A0489940D}"/>
    <hyperlink ref="C25" r:id="rId113" xr:uid="{8828A11F-F5A1-4D8E-BC2D-74B45F4F57A6}"/>
    <hyperlink ref="C24" r:id="rId114" xr:uid="{976EA1F8-DB6C-417C-AF29-760E4B6FF3D5}"/>
    <hyperlink ref="C23" r:id="rId115" xr:uid="{201E6A04-01F3-44E8-A2F8-509161F60884}"/>
    <hyperlink ref="C22" r:id="rId116" xr:uid="{84A12191-B41A-4956-9882-E3D0D3C323FC}"/>
    <hyperlink ref="C21" r:id="rId117" xr:uid="{77311FF4-2866-442E-AF57-1DC3490A80F7}"/>
    <hyperlink ref="C20" r:id="rId118" xr:uid="{FECABE70-EE7C-4596-BA15-4BB0A2AB7EED}"/>
    <hyperlink ref="C19" r:id="rId119" xr:uid="{31022FA8-1A21-4200-AC9A-523029EFF9DF}"/>
    <hyperlink ref="C18" r:id="rId120" xr:uid="{6E331B58-132F-47B9-A5F6-4CD45D1420C4}"/>
    <hyperlink ref="C17" r:id="rId121" xr:uid="{5C38D790-CE13-4A5D-AE46-B672B203B17F}"/>
    <hyperlink ref="C16" r:id="rId122" xr:uid="{AC210335-6481-4DB4-9ADF-9D499B201BA2}"/>
    <hyperlink ref="C15" r:id="rId123" xr:uid="{9C5FAF06-610E-4752-B4A2-4B10F666ED7D}"/>
    <hyperlink ref="C14" r:id="rId124" xr:uid="{BBB1D3BE-1E5F-4002-BFD4-AC4FECE13E65}"/>
    <hyperlink ref="C13" r:id="rId125" xr:uid="{495492B1-84B1-440A-9F1F-1E7230525A68}"/>
    <hyperlink ref="C12" r:id="rId126" xr:uid="{85295C1A-26C8-4A60-9F51-680D36B36022}"/>
    <hyperlink ref="C11" r:id="rId127" xr:uid="{DE006C35-376E-47F0-BB80-78713F9F9400}"/>
    <hyperlink ref="C10" r:id="rId128" xr:uid="{CE50B92C-7AC6-4416-81E4-6C5D7D61E0CD}"/>
    <hyperlink ref="C9" r:id="rId129" xr:uid="{DCB36016-50F9-4B7A-BCC1-BE9AF5D4EB30}"/>
    <hyperlink ref="C8" r:id="rId130" xr:uid="{F753C30B-24AA-4ED8-BA2D-5A11CCEC513D}"/>
    <hyperlink ref="C7" r:id="rId131" xr:uid="{F998FD89-3B87-4630-AC59-34AA8BFC1325}"/>
    <hyperlink ref="C6" r:id="rId132" xr:uid="{D9670CF1-ECEB-4ABB-B5BC-9924448D8AF2}"/>
    <hyperlink ref="C5" r:id="rId133" xr:uid="{D60709A9-42F2-4AF9-8D98-E58B09199F13}"/>
    <hyperlink ref="C4" r:id="rId134" xr:uid="{875ADDA7-2342-4A2C-966B-36E100417FF7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0FCB-08C5-4D6E-875F-09C181E866AF}">
  <sheetPr>
    <tabColor theme="9" tint="0.59999389629810485"/>
  </sheetPr>
  <dimension ref="A1:G41"/>
  <sheetViews>
    <sheetView tabSelected="1" workbookViewId="0">
      <selection sqref="A1:XFD1048576"/>
    </sheetView>
  </sheetViews>
  <sheetFormatPr defaultRowHeight="15" x14ac:dyDescent="0.25"/>
  <cols>
    <col min="1" max="1" width="14.7109375" style="24" customWidth="1"/>
    <col min="2" max="2" width="17.85546875" style="24" customWidth="1"/>
    <col min="3" max="3" width="86.42578125" style="24" customWidth="1"/>
    <col min="4" max="4" width="64.140625" style="24" customWidth="1"/>
    <col min="5" max="5" width="46.7109375" style="24" customWidth="1"/>
    <col min="6" max="6" width="4.85546875" style="24" customWidth="1"/>
    <col min="7" max="7" width="36.28515625" style="24" customWidth="1"/>
    <col min="8" max="16384" width="9.140625" style="24"/>
  </cols>
  <sheetData>
    <row r="1" spans="1:7" x14ac:dyDescent="0.25">
      <c r="A1" s="19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3" t="s">
        <v>561</v>
      </c>
    </row>
    <row r="2" spans="1:7" ht="30" x14ac:dyDescent="0.25">
      <c r="A2" s="5" t="s">
        <v>562</v>
      </c>
      <c r="B2" s="5" t="str">
        <f>RIGHT(C2,16)</f>
        <v>9925543279806986</v>
      </c>
      <c r="C2" s="25" t="s">
        <v>563</v>
      </c>
      <c r="D2" s="26" t="s">
        <v>564</v>
      </c>
      <c r="E2" s="26" t="s">
        <v>565</v>
      </c>
      <c r="F2" s="27" t="s">
        <v>10</v>
      </c>
      <c r="G2" s="26" t="s">
        <v>566</v>
      </c>
    </row>
    <row r="3" spans="1:7" ht="30" x14ac:dyDescent="0.25">
      <c r="A3" s="5" t="s">
        <v>567</v>
      </c>
      <c r="B3" s="5" t="str">
        <f t="shared" ref="B3:B6" si="0">RIGHT(C3,16)</f>
        <v>9925614218306986</v>
      </c>
      <c r="C3" s="25" t="s">
        <v>568</v>
      </c>
      <c r="D3" s="26" t="s">
        <v>569</v>
      </c>
      <c r="E3" s="26" t="s">
        <v>570</v>
      </c>
      <c r="F3" s="27" t="s">
        <v>10</v>
      </c>
      <c r="G3" s="26" t="s">
        <v>566</v>
      </c>
    </row>
    <row r="4" spans="1:7" ht="30" x14ac:dyDescent="0.25">
      <c r="A4" s="5" t="s">
        <v>571</v>
      </c>
      <c r="B4" s="5" t="str">
        <f t="shared" si="0"/>
        <v>9925543090306986</v>
      </c>
      <c r="C4" s="25" t="s">
        <v>572</v>
      </c>
      <c r="D4" s="26" t="s">
        <v>573</v>
      </c>
      <c r="E4" s="26" t="s">
        <v>574</v>
      </c>
      <c r="F4" s="27" t="s">
        <v>10</v>
      </c>
      <c r="G4" s="26" t="s">
        <v>575</v>
      </c>
    </row>
    <row r="5" spans="1:7" ht="30" x14ac:dyDescent="0.25">
      <c r="A5" s="5" t="s">
        <v>576</v>
      </c>
      <c r="B5" s="5" t="str">
        <f t="shared" si="0"/>
        <v>9925828409306986</v>
      </c>
      <c r="C5" s="25" t="s">
        <v>577</v>
      </c>
      <c r="D5" s="26" t="s">
        <v>578</v>
      </c>
      <c r="E5" s="26" t="s">
        <v>579</v>
      </c>
      <c r="F5" s="27" t="s">
        <v>10</v>
      </c>
      <c r="G5" s="26" t="s">
        <v>580</v>
      </c>
    </row>
    <row r="6" spans="1:7" ht="30" x14ac:dyDescent="0.25">
      <c r="A6" s="5" t="s">
        <v>581</v>
      </c>
      <c r="B6" s="5" t="str">
        <f t="shared" si="0"/>
        <v>9925542477006986</v>
      </c>
      <c r="C6" s="25" t="s">
        <v>582</v>
      </c>
      <c r="D6" s="26" t="s">
        <v>583</v>
      </c>
      <c r="E6" s="26" t="s">
        <v>584</v>
      </c>
      <c r="F6" s="27" t="s">
        <v>10</v>
      </c>
      <c r="G6" s="26" t="s">
        <v>585</v>
      </c>
    </row>
    <row r="7" spans="1:7" ht="30" x14ac:dyDescent="0.25">
      <c r="A7" s="5" t="s">
        <v>586</v>
      </c>
      <c r="B7" s="5" t="str">
        <f>RIGHT(C7,16)</f>
        <v>9925828409206986</v>
      </c>
      <c r="C7" s="25" t="s">
        <v>587</v>
      </c>
      <c r="D7" s="26" t="s">
        <v>588</v>
      </c>
      <c r="E7" s="26" t="s">
        <v>589</v>
      </c>
      <c r="F7" s="27" t="s">
        <v>10</v>
      </c>
      <c r="G7" s="26" t="s">
        <v>590</v>
      </c>
    </row>
    <row r="8" spans="1:7" ht="30" x14ac:dyDescent="0.25">
      <c r="A8" s="5" t="s">
        <v>591</v>
      </c>
      <c r="B8" s="5" t="str">
        <f t="shared" ref="B8:B14" si="1">RIGHT(C8,16)</f>
        <v>9925542791106986</v>
      </c>
      <c r="C8" s="25" t="s">
        <v>592</v>
      </c>
      <c r="D8" s="26" t="s">
        <v>593</v>
      </c>
      <c r="E8" s="26" t="s">
        <v>594</v>
      </c>
      <c r="F8" s="27" t="s">
        <v>10</v>
      </c>
      <c r="G8" s="26" t="s">
        <v>595</v>
      </c>
    </row>
    <row r="9" spans="1:7" ht="30" x14ac:dyDescent="0.25">
      <c r="A9" s="5" t="s">
        <v>596</v>
      </c>
      <c r="B9" s="5" t="str">
        <f t="shared" si="1"/>
        <v>9925543108706986</v>
      </c>
      <c r="C9" s="25" t="s">
        <v>597</v>
      </c>
      <c r="D9" s="26" t="s">
        <v>598</v>
      </c>
      <c r="E9" s="26" t="s">
        <v>599</v>
      </c>
      <c r="F9" s="27" t="s">
        <v>10</v>
      </c>
      <c r="G9" s="26" t="s">
        <v>600</v>
      </c>
    </row>
    <row r="10" spans="1:7" ht="30" x14ac:dyDescent="0.25">
      <c r="A10" s="5" t="s">
        <v>601</v>
      </c>
      <c r="B10" s="5" t="str">
        <f t="shared" si="1"/>
        <v>9925689749906986</v>
      </c>
      <c r="C10" s="25" t="s">
        <v>602</v>
      </c>
      <c r="D10" s="26" t="s">
        <v>603</v>
      </c>
      <c r="E10" s="26" t="s">
        <v>604</v>
      </c>
      <c r="F10" s="27" t="s">
        <v>10</v>
      </c>
      <c r="G10" s="26" t="s">
        <v>590</v>
      </c>
    </row>
    <row r="11" spans="1:7" ht="30" x14ac:dyDescent="0.25">
      <c r="A11" s="5" t="s">
        <v>605</v>
      </c>
      <c r="B11" s="5" t="str">
        <f t="shared" si="1"/>
        <v>9925542688806986</v>
      </c>
      <c r="C11" s="25" t="s">
        <v>606</v>
      </c>
      <c r="D11" s="26" t="s">
        <v>607</v>
      </c>
      <c r="E11" s="26" t="s">
        <v>608</v>
      </c>
      <c r="F11" s="27" t="s">
        <v>10</v>
      </c>
      <c r="G11" s="26" t="s">
        <v>595</v>
      </c>
    </row>
    <row r="12" spans="1:7" ht="30" x14ac:dyDescent="0.25">
      <c r="A12" s="5" t="s">
        <v>609</v>
      </c>
      <c r="B12" s="5" t="str">
        <f t="shared" si="1"/>
        <v>9925542552506986</v>
      </c>
      <c r="C12" s="25" t="s">
        <v>610</v>
      </c>
      <c r="D12" s="26" t="s">
        <v>611</v>
      </c>
      <c r="E12" s="26" t="s">
        <v>612</v>
      </c>
      <c r="F12" s="27" t="s">
        <v>10</v>
      </c>
      <c r="G12" s="26" t="s">
        <v>613</v>
      </c>
    </row>
    <row r="13" spans="1:7" ht="30" x14ac:dyDescent="0.25">
      <c r="A13" s="5" t="s">
        <v>614</v>
      </c>
      <c r="B13" s="5" t="str">
        <f t="shared" si="1"/>
        <v>9925542793306986</v>
      </c>
      <c r="C13" s="25" t="s">
        <v>615</v>
      </c>
      <c r="D13" s="26" t="s">
        <v>616</v>
      </c>
      <c r="E13" s="26" t="s">
        <v>617</v>
      </c>
      <c r="F13" s="27" t="s">
        <v>10</v>
      </c>
      <c r="G13" s="26" t="s">
        <v>575</v>
      </c>
    </row>
    <row r="14" spans="1:7" ht="30" x14ac:dyDescent="0.25">
      <c r="A14" s="5" t="s">
        <v>618</v>
      </c>
      <c r="B14" s="5" t="str">
        <f t="shared" si="1"/>
        <v>9925740409006986</v>
      </c>
      <c r="C14" s="25" t="s">
        <v>619</v>
      </c>
      <c r="D14" s="26" t="s">
        <v>620</v>
      </c>
      <c r="E14" s="26" t="s">
        <v>621</v>
      </c>
      <c r="F14" s="27" t="s">
        <v>10</v>
      </c>
      <c r="G14" s="26" t="s">
        <v>622</v>
      </c>
    </row>
    <row r="15" spans="1:7" ht="30" x14ac:dyDescent="0.25">
      <c r="A15" s="5" t="s">
        <v>623</v>
      </c>
      <c r="B15" s="5" t="str">
        <f>RIGHT(C15,16)</f>
        <v>9925543091706986</v>
      </c>
      <c r="C15" s="25" t="s">
        <v>624</v>
      </c>
      <c r="D15" s="26" t="s">
        <v>625</v>
      </c>
      <c r="E15" s="26" t="s">
        <v>626</v>
      </c>
      <c r="F15" s="27" t="s">
        <v>10</v>
      </c>
      <c r="G15" s="26" t="s">
        <v>575</v>
      </c>
    </row>
    <row r="16" spans="1:7" ht="30" x14ac:dyDescent="0.25">
      <c r="A16" s="5" t="s">
        <v>627</v>
      </c>
      <c r="B16" s="5" t="str">
        <f t="shared" ref="B16:B26" si="2">RIGHT(C16,16)</f>
        <v>9925643703106986</v>
      </c>
      <c r="C16" s="25" t="s">
        <v>628</v>
      </c>
      <c r="D16" s="26" t="s">
        <v>629</v>
      </c>
      <c r="E16" s="26" t="s">
        <v>630</v>
      </c>
      <c r="F16" s="27" t="s">
        <v>10</v>
      </c>
      <c r="G16" s="26" t="s">
        <v>590</v>
      </c>
    </row>
    <row r="17" spans="1:7" ht="30" x14ac:dyDescent="0.25">
      <c r="A17" s="5" t="s">
        <v>631</v>
      </c>
      <c r="B17" s="5" t="str">
        <f t="shared" si="2"/>
        <v>9925543092006986</v>
      </c>
      <c r="C17" s="25" t="s">
        <v>632</v>
      </c>
      <c r="D17" s="26" t="s">
        <v>633</v>
      </c>
      <c r="E17" s="26" t="s">
        <v>634</v>
      </c>
      <c r="F17" s="27" t="s">
        <v>10</v>
      </c>
      <c r="G17" s="26" t="s">
        <v>595</v>
      </c>
    </row>
    <row r="18" spans="1:7" ht="30" x14ac:dyDescent="0.25">
      <c r="A18" s="5" t="s">
        <v>635</v>
      </c>
      <c r="B18" s="5" t="str">
        <f t="shared" si="2"/>
        <v>9925828212206986</v>
      </c>
      <c r="C18" s="25" t="s">
        <v>636</v>
      </c>
      <c r="D18" s="26" t="s">
        <v>637</v>
      </c>
      <c r="E18" s="26" t="s">
        <v>638</v>
      </c>
      <c r="F18" s="27" t="s">
        <v>10</v>
      </c>
      <c r="G18" s="26" t="s">
        <v>613</v>
      </c>
    </row>
    <row r="19" spans="1:7" ht="30" x14ac:dyDescent="0.25">
      <c r="A19" s="5" t="s">
        <v>639</v>
      </c>
      <c r="B19" s="5" t="str">
        <f t="shared" si="2"/>
        <v>9925542578006986</v>
      </c>
      <c r="C19" s="25" t="s">
        <v>640</v>
      </c>
      <c r="D19" s="26" t="s">
        <v>641</v>
      </c>
      <c r="E19" s="26" t="s">
        <v>642</v>
      </c>
      <c r="F19" s="27" t="s">
        <v>10</v>
      </c>
      <c r="G19" s="26" t="s">
        <v>595</v>
      </c>
    </row>
    <row r="20" spans="1:7" ht="30" x14ac:dyDescent="0.25">
      <c r="A20" s="5" t="s">
        <v>643</v>
      </c>
      <c r="B20" s="5" t="str">
        <f t="shared" si="2"/>
        <v>9925828211906986</v>
      </c>
      <c r="C20" s="25" t="s">
        <v>644</v>
      </c>
      <c r="D20" s="26" t="s">
        <v>645</v>
      </c>
      <c r="E20" s="26" t="s">
        <v>646</v>
      </c>
      <c r="F20" s="27" t="s">
        <v>10</v>
      </c>
      <c r="G20" s="26" t="s">
        <v>647</v>
      </c>
    </row>
    <row r="21" spans="1:7" ht="30" x14ac:dyDescent="0.25">
      <c r="A21" s="5">
        <v>9780197546628</v>
      </c>
      <c r="B21" s="5" t="str">
        <f t="shared" si="2"/>
        <v>9925692771906986</v>
      </c>
      <c r="C21" s="25" t="s">
        <v>648</v>
      </c>
      <c r="D21" s="26" t="s">
        <v>649</v>
      </c>
      <c r="E21" s="26" t="s">
        <v>650</v>
      </c>
      <c r="F21" s="27" t="s">
        <v>10</v>
      </c>
      <c r="G21" s="26" t="s">
        <v>595</v>
      </c>
    </row>
    <row r="22" spans="1:7" ht="30" x14ac:dyDescent="0.25">
      <c r="A22" s="5" t="s">
        <v>651</v>
      </c>
      <c r="B22" s="5" t="str">
        <f t="shared" si="2"/>
        <v>9925542544406986</v>
      </c>
      <c r="C22" s="25" t="s">
        <v>652</v>
      </c>
      <c r="D22" s="26" t="s">
        <v>653</v>
      </c>
      <c r="E22" s="26" t="s">
        <v>654</v>
      </c>
      <c r="F22" s="27" t="s">
        <v>10</v>
      </c>
      <c r="G22" s="26" t="s">
        <v>655</v>
      </c>
    </row>
    <row r="23" spans="1:7" ht="30" x14ac:dyDescent="0.25">
      <c r="A23" s="5" t="s">
        <v>656</v>
      </c>
      <c r="B23" s="5" t="str">
        <f t="shared" si="2"/>
        <v>9925542600306986</v>
      </c>
      <c r="C23" s="25" t="s">
        <v>657</v>
      </c>
      <c r="D23" s="26" t="s">
        <v>658</v>
      </c>
      <c r="E23" s="26" t="s">
        <v>659</v>
      </c>
      <c r="F23" s="27" t="s">
        <v>10</v>
      </c>
      <c r="G23" s="26" t="s">
        <v>660</v>
      </c>
    </row>
    <row r="24" spans="1:7" ht="30" x14ac:dyDescent="0.25">
      <c r="A24" s="5" t="s">
        <v>661</v>
      </c>
      <c r="B24" s="5" t="str">
        <f t="shared" si="2"/>
        <v>9925828409106986</v>
      </c>
      <c r="C24" s="25" t="s">
        <v>662</v>
      </c>
      <c r="D24" s="26" t="s">
        <v>663</v>
      </c>
      <c r="E24" s="26" t="s">
        <v>664</v>
      </c>
      <c r="F24" s="27" t="s">
        <v>10</v>
      </c>
      <c r="G24" s="26" t="s">
        <v>665</v>
      </c>
    </row>
    <row r="25" spans="1:7" ht="30" x14ac:dyDescent="0.25">
      <c r="A25" s="5" t="s">
        <v>666</v>
      </c>
      <c r="B25" s="5" t="str">
        <f t="shared" si="2"/>
        <v>9925543239006986</v>
      </c>
      <c r="C25" s="25" t="s">
        <v>667</v>
      </c>
      <c r="D25" s="26" t="s">
        <v>668</v>
      </c>
      <c r="E25" s="26" t="s">
        <v>669</v>
      </c>
      <c r="F25" s="27" t="s">
        <v>10</v>
      </c>
      <c r="G25" s="26" t="s">
        <v>590</v>
      </c>
    </row>
    <row r="26" spans="1:7" ht="30" x14ac:dyDescent="0.25">
      <c r="A26" s="28">
        <v>9780199383177</v>
      </c>
      <c r="B26" s="5" t="str">
        <f t="shared" si="2"/>
        <v>9925541582406986</v>
      </c>
      <c r="C26" s="25" t="s">
        <v>670</v>
      </c>
      <c r="D26" s="26" t="s">
        <v>671</v>
      </c>
      <c r="E26" s="26" t="s">
        <v>672</v>
      </c>
      <c r="F26" s="27" t="s">
        <v>10</v>
      </c>
      <c r="G26" s="26" t="s">
        <v>647</v>
      </c>
    </row>
    <row r="27" spans="1:7" ht="30" x14ac:dyDescent="0.25">
      <c r="A27" s="5" t="s">
        <v>673</v>
      </c>
      <c r="B27" s="5" t="str">
        <f>RIGHT(C27,16)</f>
        <v>9925543076506986</v>
      </c>
      <c r="C27" s="25" t="s">
        <v>674</v>
      </c>
      <c r="D27" s="26" t="s">
        <v>675</v>
      </c>
      <c r="E27" s="26" t="s">
        <v>676</v>
      </c>
      <c r="F27" s="27" t="s">
        <v>10</v>
      </c>
      <c r="G27" s="26" t="s">
        <v>575</v>
      </c>
    </row>
    <row r="28" spans="1:7" ht="30" x14ac:dyDescent="0.25">
      <c r="A28" s="5" t="s">
        <v>677</v>
      </c>
      <c r="B28" s="5" t="str">
        <f t="shared" ref="B28:B41" si="3">RIGHT(C28,16)</f>
        <v>9925542668406986</v>
      </c>
      <c r="C28" s="25" t="s">
        <v>678</v>
      </c>
      <c r="D28" s="26" t="s">
        <v>679</v>
      </c>
      <c r="E28" s="26" t="s">
        <v>680</v>
      </c>
      <c r="F28" s="27" t="s">
        <v>10</v>
      </c>
      <c r="G28" s="26" t="s">
        <v>595</v>
      </c>
    </row>
    <row r="29" spans="1:7" ht="30" x14ac:dyDescent="0.25">
      <c r="A29" s="5">
        <v>9780197624418</v>
      </c>
      <c r="B29" s="5" t="str">
        <f t="shared" si="3"/>
        <v>9925542334306986</v>
      </c>
      <c r="C29" s="25" t="s">
        <v>681</v>
      </c>
      <c r="D29" s="26" t="s">
        <v>682</v>
      </c>
      <c r="E29" s="26" t="s">
        <v>683</v>
      </c>
      <c r="F29" s="27" t="s">
        <v>10</v>
      </c>
      <c r="G29" s="26" t="s">
        <v>647</v>
      </c>
    </row>
    <row r="30" spans="1:7" ht="30" x14ac:dyDescent="0.25">
      <c r="A30" s="5" t="s">
        <v>684</v>
      </c>
      <c r="B30" s="5" t="str">
        <f t="shared" si="3"/>
        <v>9925542335106986</v>
      </c>
      <c r="C30" s="25" t="s">
        <v>685</v>
      </c>
      <c r="D30" s="26" t="s">
        <v>686</v>
      </c>
      <c r="E30" s="26" t="s">
        <v>687</v>
      </c>
      <c r="F30" s="27" t="s">
        <v>10</v>
      </c>
      <c r="G30" s="26" t="s">
        <v>688</v>
      </c>
    </row>
    <row r="31" spans="1:7" ht="30" x14ac:dyDescent="0.25">
      <c r="A31" s="5" t="s">
        <v>689</v>
      </c>
      <c r="B31" s="5" t="str">
        <f t="shared" si="3"/>
        <v>9925658396006986</v>
      </c>
      <c r="C31" s="25" t="s">
        <v>690</v>
      </c>
      <c r="D31" s="26" t="s">
        <v>691</v>
      </c>
      <c r="E31" s="26" t="s">
        <v>692</v>
      </c>
      <c r="F31" s="27" t="s">
        <v>10</v>
      </c>
      <c r="G31" s="26" t="s">
        <v>693</v>
      </c>
    </row>
    <row r="32" spans="1:7" ht="30" x14ac:dyDescent="0.25">
      <c r="A32" s="5" t="s">
        <v>694</v>
      </c>
      <c r="B32" s="5" t="str">
        <f t="shared" si="3"/>
        <v>9925542535306986</v>
      </c>
      <c r="C32" s="25" t="s">
        <v>695</v>
      </c>
      <c r="D32" s="26" t="s">
        <v>696</v>
      </c>
      <c r="E32" s="26" t="s">
        <v>697</v>
      </c>
      <c r="F32" s="27" t="s">
        <v>10</v>
      </c>
      <c r="G32" s="26" t="s">
        <v>698</v>
      </c>
    </row>
    <row r="33" spans="1:7" ht="30" x14ac:dyDescent="0.25">
      <c r="A33" s="5" t="s">
        <v>699</v>
      </c>
      <c r="B33" s="5" t="str">
        <f t="shared" si="3"/>
        <v>9925255031506986</v>
      </c>
      <c r="C33" s="25" t="s">
        <v>700</v>
      </c>
      <c r="D33" s="26" t="s">
        <v>701</v>
      </c>
      <c r="E33" s="26" t="s">
        <v>702</v>
      </c>
      <c r="F33" s="27" t="s">
        <v>10</v>
      </c>
      <c r="G33" s="26" t="s">
        <v>703</v>
      </c>
    </row>
    <row r="34" spans="1:7" ht="30" x14ac:dyDescent="0.25">
      <c r="A34" s="5" t="s">
        <v>704</v>
      </c>
      <c r="B34" s="5" t="str">
        <f t="shared" si="3"/>
        <v>9925542893706986</v>
      </c>
      <c r="C34" s="25" t="s">
        <v>705</v>
      </c>
      <c r="D34" s="26" t="s">
        <v>706</v>
      </c>
      <c r="E34" s="26" t="s">
        <v>707</v>
      </c>
      <c r="F34" s="27" t="s">
        <v>10</v>
      </c>
      <c r="G34" s="26" t="s">
        <v>708</v>
      </c>
    </row>
    <row r="35" spans="1:7" ht="30" x14ac:dyDescent="0.25">
      <c r="A35" s="5" t="s">
        <v>709</v>
      </c>
      <c r="B35" s="5" t="str">
        <f t="shared" si="3"/>
        <v>9925542630306986</v>
      </c>
      <c r="C35" s="25" t="s">
        <v>710</v>
      </c>
      <c r="D35" s="26" t="s">
        <v>711</v>
      </c>
      <c r="E35" s="26" t="s">
        <v>712</v>
      </c>
      <c r="F35" s="27" t="s">
        <v>10</v>
      </c>
      <c r="G35" s="26" t="s">
        <v>575</v>
      </c>
    </row>
    <row r="36" spans="1:7" ht="30" x14ac:dyDescent="0.25">
      <c r="A36" s="5" t="s">
        <v>713</v>
      </c>
      <c r="B36" s="5" t="str">
        <f t="shared" si="3"/>
        <v>9925543246506986</v>
      </c>
      <c r="C36" s="25" t="s">
        <v>714</v>
      </c>
      <c r="D36" s="26" t="s">
        <v>715</v>
      </c>
      <c r="E36" s="26" t="s">
        <v>716</v>
      </c>
      <c r="F36" s="27" t="s">
        <v>10</v>
      </c>
      <c r="G36" s="26" t="s">
        <v>590</v>
      </c>
    </row>
    <row r="37" spans="1:7" ht="30" x14ac:dyDescent="0.25">
      <c r="A37" s="5" t="s">
        <v>717</v>
      </c>
      <c r="B37" s="5" t="str">
        <f t="shared" si="3"/>
        <v>9925584198806986</v>
      </c>
      <c r="C37" s="25" t="s">
        <v>718</v>
      </c>
      <c r="D37" s="26" t="s">
        <v>719</v>
      </c>
      <c r="E37" s="26" t="s">
        <v>720</v>
      </c>
      <c r="F37" s="27" t="s">
        <v>10</v>
      </c>
      <c r="G37" s="26" t="s">
        <v>590</v>
      </c>
    </row>
    <row r="38" spans="1:7" ht="30" x14ac:dyDescent="0.25">
      <c r="A38" s="28">
        <v>9780197615744</v>
      </c>
      <c r="B38" s="5" t="str">
        <f t="shared" si="3"/>
        <v>9925714530506986</v>
      </c>
      <c r="C38" s="25" t="s">
        <v>721</v>
      </c>
      <c r="D38" s="26" t="s">
        <v>722</v>
      </c>
      <c r="E38" s="26" t="s">
        <v>723</v>
      </c>
      <c r="F38" s="27" t="s">
        <v>10</v>
      </c>
      <c r="G38" s="26" t="s">
        <v>566</v>
      </c>
    </row>
    <row r="39" spans="1:7" ht="30" x14ac:dyDescent="0.25">
      <c r="A39" s="5" t="s">
        <v>724</v>
      </c>
      <c r="B39" s="5" t="str">
        <f t="shared" si="3"/>
        <v>9925542887106986</v>
      </c>
      <c r="C39" s="25" t="s">
        <v>725</v>
      </c>
      <c r="D39" s="26" t="s">
        <v>726</v>
      </c>
      <c r="E39" s="26" t="s">
        <v>727</v>
      </c>
      <c r="F39" s="27" t="s">
        <v>10</v>
      </c>
      <c r="G39" s="26" t="s">
        <v>728</v>
      </c>
    </row>
    <row r="40" spans="1:7" ht="30" x14ac:dyDescent="0.25">
      <c r="A40" s="5" t="s">
        <v>729</v>
      </c>
      <c r="B40" s="5" t="str">
        <f t="shared" si="3"/>
        <v>9925543192606986</v>
      </c>
      <c r="C40" s="25" t="s">
        <v>730</v>
      </c>
      <c r="D40" s="26" t="s">
        <v>731</v>
      </c>
      <c r="E40" s="26" t="s">
        <v>732</v>
      </c>
      <c r="F40" s="27" t="s">
        <v>10</v>
      </c>
      <c r="G40" s="26" t="s">
        <v>698</v>
      </c>
    </row>
    <row r="41" spans="1:7" ht="30" x14ac:dyDescent="0.25">
      <c r="A41" s="5" t="s">
        <v>733</v>
      </c>
      <c r="B41" s="5" t="str">
        <f t="shared" si="3"/>
        <v>9925643455706986</v>
      </c>
      <c r="C41" s="25" t="s">
        <v>734</v>
      </c>
      <c r="D41" s="26" t="s">
        <v>735</v>
      </c>
      <c r="E41" s="26" t="s">
        <v>736</v>
      </c>
      <c r="F41" s="27" t="s">
        <v>10</v>
      </c>
      <c r="G41" s="26" t="s">
        <v>590</v>
      </c>
    </row>
  </sheetData>
  <hyperlinks>
    <hyperlink ref="C5" r:id="rId1" xr:uid="{78915DE7-E782-4AAB-BD3F-ECFF81A458A4}"/>
    <hyperlink ref="C6" r:id="rId2" xr:uid="{28CFF322-A12F-47CF-8504-F36EEC0238B8}"/>
    <hyperlink ref="C4" r:id="rId3" xr:uid="{EBB4F52C-8F2F-4DFF-99FB-0B7C1B559957}"/>
    <hyperlink ref="C3" r:id="rId4" xr:uid="{A8856B96-3A41-4548-BEB8-D6DB75321670}"/>
    <hyperlink ref="C2" r:id="rId5" xr:uid="{DD076CD7-8E99-4561-ACB0-D488A644672E}"/>
    <hyperlink ref="C7" r:id="rId6" xr:uid="{A9CB24D6-9B55-4208-AF77-0B0CD7527C9D}"/>
    <hyperlink ref="C8" r:id="rId7" xr:uid="{2FAC5146-E8D0-4055-90F8-396B02FD752B}"/>
    <hyperlink ref="C9" r:id="rId8" xr:uid="{ED6B87C3-987B-484F-A889-28D622326D8C}"/>
    <hyperlink ref="C10" r:id="rId9" xr:uid="{C5820EFF-1003-45D3-A2CB-1F21F2D215EE}"/>
    <hyperlink ref="C11" r:id="rId10" xr:uid="{102FE539-1106-45C2-B354-122320749951}"/>
    <hyperlink ref="C12" r:id="rId11" xr:uid="{EC394BBB-E4D8-465C-A732-0698F0BABAE1}"/>
    <hyperlink ref="C13" r:id="rId12" xr:uid="{31B77309-FC83-47D2-8625-8AF0A1443D95}"/>
    <hyperlink ref="C14" r:id="rId13" xr:uid="{D48062F2-1C48-4464-AB61-C9B215BA11AC}"/>
    <hyperlink ref="C15" r:id="rId14" xr:uid="{CDE2D81A-C6D7-452E-B56F-30D1EEEB517E}"/>
    <hyperlink ref="C16" r:id="rId15" xr:uid="{7586EA77-E5C0-47E8-B454-22BDED6DAC00}"/>
    <hyperlink ref="C17" r:id="rId16" xr:uid="{92A54A0F-FDD8-4AE9-A0E5-604EB00007F0}"/>
    <hyperlink ref="C18" r:id="rId17" xr:uid="{66E4BC3C-8DA2-49C8-B058-C4B2D8702C52}"/>
    <hyperlink ref="C19" r:id="rId18" xr:uid="{C009A3E6-2C3A-4179-8296-FB38340C4BB7}"/>
    <hyperlink ref="C20" r:id="rId19" xr:uid="{6481A49E-4A52-496C-A8CB-176BA75A3AEB}"/>
    <hyperlink ref="C21" r:id="rId20" xr:uid="{2BC60B68-D0AC-48CC-B8E0-13C3DBAD19FA}"/>
    <hyperlink ref="C22" r:id="rId21" xr:uid="{21793A01-A12B-4E03-A7D7-60B0C8A7F785}"/>
    <hyperlink ref="C23" r:id="rId22" xr:uid="{43A5249A-5E95-42EF-8332-2B6F29ED86BD}"/>
    <hyperlink ref="C24" r:id="rId23" xr:uid="{85B83A42-D7C1-4907-9247-78E56CF5885D}"/>
    <hyperlink ref="C25" r:id="rId24" xr:uid="{2B8CD44B-B5F1-4868-887B-EDD6CBE0A56E}"/>
    <hyperlink ref="C26" r:id="rId25" xr:uid="{F3D4B964-A25B-40DC-80C6-7CA18C7CD553}"/>
    <hyperlink ref="C27" r:id="rId26" xr:uid="{91B409BE-41D6-442D-8DB4-A05F56DF0C1F}"/>
    <hyperlink ref="C28" r:id="rId27" xr:uid="{70EAAF1F-84DC-4871-8B96-F886D696F81A}"/>
    <hyperlink ref="C29" r:id="rId28" xr:uid="{147A17CC-A05C-439B-BA20-70F7DAC02D83}"/>
    <hyperlink ref="C30" r:id="rId29" xr:uid="{7D208CC9-1A3A-4077-BF4B-E6DA4DEC5D33}"/>
    <hyperlink ref="C31" r:id="rId30" xr:uid="{7FA013EE-DF9E-40E2-B96D-82DEDA1C328C}"/>
    <hyperlink ref="C32" r:id="rId31" xr:uid="{2250F673-E15C-4727-BF42-47AF00028CF0}"/>
    <hyperlink ref="C33" r:id="rId32" xr:uid="{03345479-4652-4232-B707-A82E02895BA3}"/>
    <hyperlink ref="C34" r:id="rId33" xr:uid="{FEE25564-9D39-465F-98B9-EDE742868364}"/>
    <hyperlink ref="C35" r:id="rId34" xr:uid="{56D07642-15F6-4E53-8D13-E74D7483D906}"/>
    <hyperlink ref="C36" r:id="rId35" xr:uid="{36F84B36-524D-49A6-B382-B65B9C14B93A}"/>
    <hyperlink ref="C37" r:id="rId36" xr:uid="{56ED7478-F838-4634-8A9B-1FC09AD54351}"/>
    <hyperlink ref="C38" r:id="rId37" xr:uid="{1C70608F-707A-4138-BE63-11C7069DA47A}"/>
    <hyperlink ref="C39" r:id="rId38" xr:uid="{C14EEE19-C3CD-4BA7-B4E2-71F452422C3E}"/>
    <hyperlink ref="C40" r:id="rId39" xr:uid="{515252BA-A8BA-49A4-92A1-38A4E4CA7E1D}"/>
    <hyperlink ref="C41" r:id="rId40" xr:uid="{E1994AA9-F54B-4EEE-A07D-FC6B4C0D00A3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2613A-6555-4675-AD81-73E0277EB8D8}">
  <sheetPr>
    <tabColor theme="5" tint="0.39997558519241921"/>
  </sheetPr>
  <dimension ref="A1:G119"/>
  <sheetViews>
    <sheetView topLeftCell="A13" workbookViewId="0">
      <selection activeCell="A3" sqref="A3"/>
    </sheetView>
  </sheetViews>
  <sheetFormatPr defaultRowHeight="21" customHeight="1" x14ac:dyDescent="0.25"/>
  <cols>
    <col min="1" max="1" width="16.140625" customWidth="1"/>
    <col min="2" max="2" width="19.28515625" customWidth="1"/>
    <col min="3" max="3" width="86.140625" customWidth="1"/>
    <col min="4" max="4" width="61" customWidth="1"/>
    <col min="5" max="5" width="52.28515625" customWidth="1"/>
    <col min="6" max="6" width="5.140625" customWidth="1"/>
    <col min="7" max="7" width="37" customWidth="1"/>
  </cols>
  <sheetData>
    <row r="1" spans="1:7" s="33" customFormat="1" ht="21" customHeight="1" x14ac:dyDescent="0.25">
      <c r="A1" s="29" t="s">
        <v>0</v>
      </c>
      <c r="B1" s="2" t="s">
        <v>1</v>
      </c>
      <c r="C1" s="2" t="s">
        <v>2</v>
      </c>
      <c r="D1" s="30" t="s">
        <v>3</v>
      </c>
      <c r="E1" s="31" t="s">
        <v>4</v>
      </c>
      <c r="F1" s="32" t="s">
        <v>5</v>
      </c>
      <c r="G1" s="32" t="s">
        <v>561</v>
      </c>
    </row>
    <row r="2" spans="1:7" ht="28.5" customHeight="1" x14ac:dyDescent="0.25">
      <c r="A2" s="5" t="s">
        <v>737</v>
      </c>
      <c r="B2" s="6" t="str">
        <f>RIGHT(C2,16)</f>
        <v>9925531282406986</v>
      </c>
      <c r="C2" s="34" t="s">
        <v>738</v>
      </c>
      <c r="D2" s="35" t="s">
        <v>739</v>
      </c>
      <c r="E2" s="36" t="s">
        <v>740</v>
      </c>
      <c r="F2" s="6" t="s">
        <v>10</v>
      </c>
      <c r="G2" s="10" t="s">
        <v>741</v>
      </c>
    </row>
    <row r="3" spans="1:7" ht="28.5" customHeight="1" x14ac:dyDescent="0.25">
      <c r="A3" s="5" t="s">
        <v>742</v>
      </c>
      <c r="B3" s="6" t="str">
        <f t="shared" ref="B3:B49" si="0">RIGHT(C3,16)</f>
        <v>9925308628706986</v>
      </c>
      <c r="C3" s="34" t="s">
        <v>743</v>
      </c>
      <c r="D3" s="35" t="s">
        <v>744</v>
      </c>
      <c r="E3" s="36" t="s">
        <v>745</v>
      </c>
      <c r="F3" s="6" t="s">
        <v>10</v>
      </c>
      <c r="G3" s="10" t="s">
        <v>741</v>
      </c>
    </row>
    <row r="4" spans="1:7" ht="21" customHeight="1" x14ac:dyDescent="0.25">
      <c r="A4" s="5" t="s">
        <v>746</v>
      </c>
      <c r="B4" s="6" t="str">
        <f t="shared" si="0"/>
        <v>9925252974106986</v>
      </c>
      <c r="C4" s="34" t="s">
        <v>747</v>
      </c>
      <c r="D4" s="35" t="s">
        <v>748</v>
      </c>
      <c r="E4" s="36" t="s">
        <v>749</v>
      </c>
      <c r="F4" s="6" t="s">
        <v>10</v>
      </c>
      <c r="G4" s="10" t="s">
        <v>750</v>
      </c>
    </row>
    <row r="5" spans="1:7" ht="21" customHeight="1" x14ac:dyDescent="0.25">
      <c r="A5" s="5" t="s">
        <v>751</v>
      </c>
      <c r="B5" s="6" t="str">
        <f t="shared" si="0"/>
        <v>9925260732406986</v>
      </c>
      <c r="C5" s="34" t="s">
        <v>752</v>
      </c>
      <c r="D5" s="35" t="s">
        <v>753</v>
      </c>
      <c r="E5" s="36" t="s">
        <v>754</v>
      </c>
      <c r="F5" s="6" t="s">
        <v>10</v>
      </c>
      <c r="G5" s="10" t="s">
        <v>755</v>
      </c>
    </row>
    <row r="6" spans="1:7" ht="28.5" customHeight="1" x14ac:dyDescent="0.25">
      <c r="A6" s="28">
        <v>9789811579073</v>
      </c>
      <c r="B6" s="6" t="str">
        <f t="shared" si="0"/>
        <v>9925352455306986</v>
      </c>
      <c r="C6" s="34" t="s">
        <v>756</v>
      </c>
      <c r="D6" s="35" t="s">
        <v>757</v>
      </c>
      <c r="E6" s="36" t="s">
        <v>758</v>
      </c>
      <c r="F6" s="6" t="s">
        <v>10</v>
      </c>
      <c r="G6" s="10" t="s">
        <v>759</v>
      </c>
    </row>
    <row r="7" spans="1:7" ht="28.5" customHeight="1" x14ac:dyDescent="0.25">
      <c r="A7" s="5" t="s">
        <v>760</v>
      </c>
      <c r="B7" s="6" t="str">
        <f t="shared" si="0"/>
        <v>9925825668006986</v>
      </c>
      <c r="C7" s="34" t="s">
        <v>761</v>
      </c>
      <c r="D7" s="35" t="s">
        <v>762</v>
      </c>
      <c r="E7" s="36" t="s">
        <v>763</v>
      </c>
      <c r="F7" s="6" t="s">
        <v>10</v>
      </c>
      <c r="G7" s="10" t="s">
        <v>764</v>
      </c>
    </row>
    <row r="8" spans="1:7" ht="21" customHeight="1" x14ac:dyDescent="0.25">
      <c r="A8" s="5" t="s">
        <v>765</v>
      </c>
      <c r="B8" s="6" t="str">
        <f t="shared" si="0"/>
        <v>9925788755906986</v>
      </c>
      <c r="C8" s="34" t="s">
        <v>766</v>
      </c>
      <c r="D8" s="35" t="s">
        <v>767</v>
      </c>
      <c r="E8" s="36" t="s">
        <v>768</v>
      </c>
      <c r="F8" s="6" t="s">
        <v>10</v>
      </c>
      <c r="G8" s="10" t="s">
        <v>769</v>
      </c>
    </row>
    <row r="9" spans="1:7" ht="21" customHeight="1" x14ac:dyDescent="0.25">
      <c r="A9" s="5" t="s">
        <v>770</v>
      </c>
      <c r="B9" s="6" t="str">
        <f t="shared" si="0"/>
        <v>9925258708906986</v>
      </c>
      <c r="C9" s="34" t="s">
        <v>771</v>
      </c>
      <c r="D9" s="35" t="s">
        <v>772</v>
      </c>
      <c r="E9" s="36" t="s">
        <v>773</v>
      </c>
      <c r="F9" s="6" t="s">
        <v>10</v>
      </c>
      <c r="G9" s="10" t="s">
        <v>774</v>
      </c>
    </row>
    <row r="10" spans="1:7" ht="28.5" customHeight="1" x14ac:dyDescent="0.25">
      <c r="A10" s="5" t="s">
        <v>775</v>
      </c>
      <c r="B10" s="6" t="str">
        <f t="shared" si="0"/>
        <v>9925788762506986</v>
      </c>
      <c r="C10" s="34" t="s">
        <v>776</v>
      </c>
      <c r="D10" s="35" t="s">
        <v>777</v>
      </c>
      <c r="E10" s="36" t="s">
        <v>778</v>
      </c>
      <c r="F10" s="6" t="s">
        <v>10</v>
      </c>
      <c r="G10" s="10" t="s">
        <v>779</v>
      </c>
    </row>
    <row r="11" spans="1:7" ht="28.5" customHeight="1" x14ac:dyDescent="0.25">
      <c r="A11" s="5" t="s">
        <v>780</v>
      </c>
      <c r="B11" s="6" t="str">
        <f t="shared" si="0"/>
        <v>9925741805506986</v>
      </c>
      <c r="C11" s="34" t="s">
        <v>781</v>
      </c>
      <c r="D11" s="35" t="s">
        <v>782</v>
      </c>
      <c r="E11" s="36" t="s">
        <v>783</v>
      </c>
      <c r="F11" s="6" t="s">
        <v>10</v>
      </c>
      <c r="G11" s="10" t="s">
        <v>784</v>
      </c>
    </row>
    <row r="12" spans="1:7" ht="28.5" customHeight="1" x14ac:dyDescent="0.25">
      <c r="A12" s="5" t="s">
        <v>785</v>
      </c>
      <c r="B12" s="6" t="str">
        <f t="shared" si="0"/>
        <v>9925825668606986</v>
      </c>
      <c r="C12" s="34" t="s">
        <v>786</v>
      </c>
      <c r="D12" s="35" t="s">
        <v>787</v>
      </c>
      <c r="E12" s="36" t="s">
        <v>788</v>
      </c>
      <c r="F12" s="6" t="s">
        <v>10</v>
      </c>
      <c r="G12" s="10" t="s">
        <v>769</v>
      </c>
    </row>
    <row r="13" spans="1:7" ht="21" customHeight="1" x14ac:dyDescent="0.25">
      <c r="A13" s="5" t="s">
        <v>789</v>
      </c>
      <c r="B13" s="6" t="str">
        <f t="shared" si="0"/>
        <v>9925825667706986</v>
      </c>
      <c r="C13" s="34" t="s">
        <v>790</v>
      </c>
      <c r="D13" s="35" t="s">
        <v>791</v>
      </c>
      <c r="E13" s="36" t="s">
        <v>792</v>
      </c>
      <c r="F13" s="6" t="s">
        <v>10</v>
      </c>
      <c r="G13" s="10" t="s">
        <v>769</v>
      </c>
    </row>
    <row r="14" spans="1:7" ht="28.5" customHeight="1" x14ac:dyDescent="0.25">
      <c r="A14" s="5" t="s">
        <v>793</v>
      </c>
      <c r="B14" s="6" t="str">
        <f t="shared" si="0"/>
        <v>9925825668906986</v>
      </c>
      <c r="C14" s="34" t="s">
        <v>794</v>
      </c>
      <c r="D14" s="35" t="s">
        <v>795</v>
      </c>
      <c r="E14" s="36" t="s">
        <v>796</v>
      </c>
      <c r="F14" s="6" t="s">
        <v>10</v>
      </c>
      <c r="G14" s="10" t="s">
        <v>769</v>
      </c>
    </row>
    <row r="15" spans="1:7" ht="28.5" customHeight="1" x14ac:dyDescent="0.25">
      <c r="A15" s="5" t="s">
        <v>797</v>
      </c>
      <c r="B15" s="6" t="str">
        <f t="shared" si="0"/>
        <v>9925271330406986</v>
      </c>
      <c r="C15" s="34" t="s">
        <v>798</v>
      </c>
      <c r="D15" s="35" t="s">
        <v>799</v>
      </c>
      <c r="E15" s="36" t="s">
        <v>800</v>
      </c>
      <c r="F15" s="6" t="s">
        <v>10</v>
      </c>
      <c r="G15" s="10" t="s">
        <v>801</v>
      </c>
    </row>
    <row r="16" spans="1:7" ht="28.5" customHeight="1" x14ac:dyDescent="0.25">
      <c r="A16" s="5" t="s">
        <v>802</v>
      </c>
      <c r="B16" s="6" t="str">
        <f t="shared" si="0"/>
        <v>9925264569506986</v>
      </c>
      <c r="C16" s="34" t="s">
        <v>803</v>
      </c>
      <c r="D16" s="35" t="s">
        <v>804</v>
      </c>
      <c r="E16" s="36" t="s">
        <v>805</v>
      </c>
      <c r="F16" s="6" t="s">
        <v>10</v>
      </c>
      <c r="G16" s="10" t="s">
        <v>806</v>
      </c>
    </row>
    <row r="17" spans="1:7" ht="28.5" customHeight="1" x14ac:dyDescent="0.25">
      <c r="A17" s="5" t="s">
        <v>807</v>
      </c>
      <c r="B17" s="6" t="str">
        <f t="shared" si="0"/>
        <v>9925716711306986</v>
      </c>
      <c r="C17" s="34" t="s">
        <v>808</v>
      </c>
      <c r="D17" s="35" t="s">
        <v>809</v>
      </c>
      <c r="E17" s="36" t="s">
        <v>810</v>
      </c>
      <c r="F17" s="6" t="s">
        <v>10</v>
      </c>
      <c r="G17" s="10" t="s">
        <v>779</v>
      </c>
    </row>
    <row r="18" spans="1:7" ht="28.5" customHeight="1" x14ac:dyDescent="0.25">
      <c r="A18" s="5" t="s">
        <v>811</v>
      </c>
      <c r="B18" s="6" t="str">
        <f>RIGHT(C18,16)</f>
        <v>9925825668806986</v>
      </c>
      <c r="C18" s="34" t="s">
        <v>812</v>
      </c>
      <c r="D18" s="35" t="s">
        <v>813</v>
      </c>
      <c r="E18" s="36" t="s">
        <v>814</v>
      </c>
      <c r="F18" s="6" t="s">
        <v>10</v>
      </c>
      <c r="G18" s="10" t="s">
        <v>779</v>
      </c>
    </row>
    <row r="19" spans="1:7" ht="21" customHeight="1" x14ac:dyDescent="0.25">
      <c r="A19" s="5" t="s">
        <v>815</v>
      </c>
      <c r="B19" s="6" t="str">
        <f t="shared" si="0"/>
        <v>9925825668106986</v>
      </c>
      <c r="C19" s="34" t="s">
        <v>816</v>
      </c>
      <c r="D19" s="35" t="s">
        <v>817</v>
      </c>
      <c r="E19" s="36" t="s">
        <v>818</v>
      </c>
      <c r="F19" s="6" t="s">
        <v>819</v>
      </c>
      <c r="G19" s="10" t="s">
        <v>779</v>
      </c>
    </row>
    <row r="20" spans="1:7" ht="27.75" customHeight="1" x14ac:dyDescent="0.25">
      <c r="A20" s="5" t="s">
        <v>820</v>
      </c>
      <c r="B20" s="6" t="str">
        <f t="shared" si="0"/>
        <v>9925825668306986</v>
      </c>
      <c r="C20" s="34" t="s">
        <v>821</v>
      </c>
      <c r="D20" s="35" t="s">
        <v>822</v>
      </c>
      <c r="E20" s="36" t="s">
        <v>823</v>
      </c>
      <c r="F20" s="6" t="s">
        <v>10</v>
      </c>
      <c r="G20" s="10" t="s">
        <v>779</v>
      </c>
    </row>
    <row r="21" spans="1:7" ht="28.5" customHeight="1" x14ac:dyDescent="0.25">
      <c r="A21" s="5" t="s">
        <v>824</v>
      </c>
      <c r="B21" s="6" t="str">
        <f t="shared" si="0"/>
        <v>9925254396506986</v>
      </c>
      <c r="C21" s="34" t="s">
        <v>825</v>
      </c>
      <c r="D21" s="35" t="s">
        <v>826</v>
      </c>
      <c r="E21" s="36" t="s">
        <v>827</v>
      </c>
      <c r="F21" s="6" t="s">
        <v>10</v>
      </c>
      <c r="G21" s="10" t="s">
        <v>828</v>
      </c>
    </row>
    <row r="22" spans="1:7" ht="21" customHeight="1" x14ac:dyDescent="0.25">
      <c r="A22" s="5" t="s">
        <v>829</v>
      </c>
      <c r="B22" s="6" t="str">
        <f t="shared" si="0"/>
        <v>9925676108506986</v>
      </c>
      <c r="C22" s="34" t="s">
        <v>830</v>
      </c>
      <c r="D22" s="35" t="s">
        <v>831</v>
      </c>
      <c r="E22" s="36" t="s">
        <v>832</v>
      </c>
      <c r="F22" s="6" t="s">
        <v>10</v>
      </c>
      <c r="G22" s="10" t="s">
        <v>833</v>
      </c>
    </row>
    <row r="23" spans="1:7" ht="21" customHeight="1" x14ac:dyDescent="0.25">
      <c r="A23" s="5" t="s">
        <v>834</v>
      </c>
      <c r="B23" s="6" t="str">
        <f t="shared" si="0"/>
        <v>9925531278406986</v>
      </c>
      <c r="C23" s="34" t="s">
        <v>835</v>
      </c>
      <c r="D23" s="35" t="s">
        <v>836</v>
      </c>
      <c r="E23" s="36" t="s">
        <v>837</v>
      </c>
      <c r="F23" s="6" t="s">
        <v>10</v>
      </c>
      <c r="G23" s="10" t="s">
        <v>838</v>
      </c>
    </row>
    <row r="24" spans="1:7" ht="27.75" customHeight="1" x14ac:dyDescent="0.25">
      <c r="A24" s="5" t="s">
        <v>839</v>
      </c>
      <c r="B24" s="6" t="str">
        <f t="shared" si="0"/>
        <v>9925825319806986</v>
      </c>
      <c r="C24" s="34" t="s">
        <v>840</v>
      </c>
      <c r="D24" s="35" t="s">
        <v>841</v>
      </c>
      <c r="E24" s="36" t="s">
        <v>842</v>
      </c>
      <c r="F24" s="6" t="s">
        <v>10</v>
      </c>
      <c r="G24" s="10" t="s">
        <v>769</v>
      </c>
    </row>
    <row r="25" spans="1:7" ht="28.5" customHeight="1" x14ac:dyDescent="0.25">
      <c r="A25" s="5" t="s">
        <v>843</v>
      </c>
      <c r="B25" s="6" t="str">
        <f t="shared" si="0"/>
        <v>9925353153006986</v>
      </c>
      <c r="C25" s="34" t="s">
        <v>844</v>
      </c>
      <c r="D25" s="35" t="s">
        <v>845</v>
      </c>
      <c r="E25" s="36" t="s">
        <v>846</v>
      </c>
      <c r="F25" s="6" t="s">
        <v>10</v>
      </c>
      <c r="G25" s="10" t="s">
        <v>833</v>
      </c>
    </row>
    <row r="26" spans="1:7" ht="28.5" customHeight="1" x14ac:dyDescent="0.25">
      <c r="A26" s="5">
        <v>9789811500299</v>
      </c>
      <c r="B26" s="6" t="str">
        <f t="shared" si="0"/>
        <v>9925275344606986</v>
      </c>
      <c r="C26" s="34" t="s">
        <v>847</v>
      </c>
      <c r="D26" s="35" t="s">
        <v>848</v>
      </c>
      <c r="E26" s="36" t="s">
        <v>849</v>
      </c>
      <c r="F26" s="6" t="s">
        <v>10</v>
      </c>
      <c r="G26" s="10" t="s">
        <v>850</v>
      </c>
    </row>
    <row r="27" spans="1:7" ht="28.5" customHeight="1" x14ac:dyDescent="0.25">
      <c r="A27" s="5" t="s">
        <v>851</v>
      </c>
      <c r="B27" s="6" t="str">
        <f t="shared" si="0"/>
        <v>9925261180006986</v>
      </c>
      <c r="C27" s="34" t="s">
        <v>852</v>
      </c>
      <c r="D27" s="35" t="s">
        <v>853</v>
      </c>
      <c r="E27" s="36" t="s">
        <v>854</v>
      </c>
      <c r="F27" s="6" t="s">
        <v>10</v>
      </c>
      <c r="G27" s="10" t="s">
        <v>774</v>
      </c>
    </row>
    <row r="28" spans="1:7" ht="21" customHeight="1" x14ac:dyDescent="0.25">
      <c r="A28" s="5" t="s">
        <v>855</v>
      </c>
      <c r="B28" s="6" t="str">
        <f>RIGHT(C28,16)</f>
        <v>9925274081106986</v>
      </c>
      <c r="C28" s="34" t="s">
        <v>856</v>
      </c>
      <c r="D28" s="35" t="s">
        <v>857</v>
      </c>
      <c r="E28" s="36" t="s">
        <v>858</v>
      </c>
      <c r="F28" s="6" t="s">
        <v>10</v>
      </c>
      <c r="G28" s="10" t="s">
        <v>859</v>
      </c>
    </row>
    <row r="29" spans="1:7" ht="28.5" customHeight="1" x14ac:dyDescent="0.25">
      <c r="A29" s="5" t="s">
        <v>860</v>
      </c>
      <c r="B29" s="6" t="str">
        <f t="shared" si="0"/>
        <v>9925257885906986</v>
      </c>
      <c r="C29" s="34" t="s">
        <v>861</v>
      </c>
      <c r="D29" s="35" t="s">
        <v>862</v>
      </c>
      <c r="E29" s="36" t="s">
        <v>863</v>
      </c>
      <c r="F29" s="6" t="s">
        <v>10</v>
      </c>
      <c r="G29" s="10" t="s">
        <v>774</v>
      </c>
    </row>
    <row r="30" spans="1:7" ht="21" customHeight="1" x14ac:dyDescent="0.25">
      <c r="A30" s="5" t="s">
        <v>864</v>
      </c>
      <c r="B30" s="6" t="str">
        <f t="shared" si="0"/>
        <v>9925352452106986</v>
      </c>
      <c r="C30" s="34" t="s">
        <v>865</v>
      </c>
      <c r="D30" s="35" t="s">
        <v>866</v>
      </c>
      <c r="E30" s="36" t="s">
        <v>867</v>
      </c>
      <c r="F30" s="6" t="s">
        <v>10</v>
      </c>
      <c r="G30" s="10" t="s">
        <v>868</v>
      </c>
    </row>
    <row r="31" spans="1:7" ht="28.5" customHeight="1" x14ac:dyDescent="0.25">
      <c r="A31" s="28">
        <v>9783030775766</v>
      </c>
      <c r="B31" s="6" t="str">
        <f t="shared" si="0"/>
        <v>9925689304706986</v>
      </c>
      <c r="C31" s="34" t="s">
        <v>869</v>
      </c>
      <c r="D31" s="35" t="s">
        <v>870</v>
      </c>
      <c r="E31" s="36" t="s">
        <v>871</v>
      </c>
      <c r="F31" s="6" t="s">
        <v>10</v>
      </c>
      <c r="G31" s="10" t="s">
        <v>833</v>
      </c>
    </row>
    <row r="32" spans="1:7" ht="27.75" customHeight="1" x14ac:dyDescent="0.25">
      <c r="A32" s="5" t="s">
        <v>872</v>
      </c>
      <c r="B32" s="6" t="str">
        <f t="shared" si="0"/>
        <v>9925243079406986</v>
      </c>
      <c r="C32" s="34" t="s">
        <v>873</v>
      </c>
      <c r="D32" s="35" t="s">
        <v>874</v>
      </c>
      <c r="E32" s="36" t="s">
        <v>875</v>
      </c>
      <c r="F32" s="6" t="s">
        <v>10</v>
      </c>
      <c r="G32" s="10" t="s">
        <v>750</v>
      </c>
    </row>
    <row r="33" spans="1:7" ht="28.5" customHeight="1" x14ac:dyDescent="0.25">
      <c r="A33" s="5" t="s">
        <v>876</v>
      </c>
      <c r="B33" s="6" t="str">
        <f t="shared" si="0"/>
        <v>9925825668506986</v>
      </c>
      <c r="C33" s="34" t="s">
        <v>877</v>
      </c>
      <c r="D33" s="35" t="s">
        <v>878</v>
      </c>
      <c r="E33" s="36" t="s">
        <v>879</v>
      </c>
      <c r="F33" s="6" t="s">
        <v>10</v>
      </c>
      <c r="G33" s="10" t="s">
        <v>769</v>
      </c>
    </row>
    <row r="34" spans="1:7" ht="28.5" customHeight="1" x14ac:dyDescent="0.25">
      <c r="A34" s="5" t="s">
        <v>880</v>
      </c>
      <c r="B34" s="6" t="str">
        <f t="shared" si="0"/>
        <v>9925307710306986</v>
      </c>
      <c r="C34" s="34" t="s">
        <v>881</v>
      </c>
      <c r="D34" s="35" t="s">
        <v>882</v>
      </c>
      <c r="E34" s="36" t="s">
        <v>883</v>
      </c>
      <c r="F34" s="6" t="s">
        <v>10</v>
      </c>
      <c r="G34" s="10" t="s">
        <v>868</v>
      </c>
    </row>
    <row r="35" spans="1:7" ht="21" customHeight="1" x14ac:dyDescent="0.25">
      <c r="A35" s="5" t="s">
        <v>884</v>
      </c>
      <c r="B35" s="6" t="str">
        <f t="shared" si="0"/>
        <v>9925613857206986</v>
      </c>
      <c r="C35" s="34" t="s">
        <v>885</v>
      </c>
      <c r="D35" s="35" t="s">
        <v>886</v>
      </c>
      <c r="E35" s="36" t="s">
        <v>887</v>
      </c>
      <c r="F35" s="6" t="s">
        <v>10</v>
      </c>
      <c r="G35" s="10" t="s">
        <v>741</v>
      </c>
    </row>
    <row r="36" spans="1:7" ht="28.5" customHeight="1" x14ac:dyDescent="0.25">
      <c r="A36" s="5" t="s">
        <v>888</v>
      </c>
      <c r="B36" s="6" t="str">
        <f t="shared" si="0"/>
        <v>9925613601506986</v>
      </c>
      <c r="C36" s="34" t="s">
        <v>889</v>
      </c>
      <c r="D36" s="35" t="s">
        <v>890</v>
      </c>
      <c r="E36" s="36" t="s">
        <v>891</v>
      </c>
      <c r="F36" s="6" t="s">
        <v>10</v>
      </c>
      <c r="G36" s="10" t="s">
        <v>833</v>
      </c>
    </row>
    <row r="37" spans="1:7" ht="28.5" customHeight="1" x14ac:dyDescent="0.25">
      <c r="A37" s="5" t="s">
        <v>892</v>
      </c>
      <c r="B37" s="6" t="str">
        <f>RIGHT(C37,16)</f>
        <v>9925247122106986</v>
      </c>
      <c r="C37" s="34" t="s">
        <v>893</v>
      </c>
      <c r="D37" s="35" t="s">
        <v>894</v>
      </c>
      <c r="E37" s="36" t="s">
        <v>895</v>
      </c>
      <c r="F37" s="6" t="s">
        <v>10</v>
      </c>
      <c r="G37" s="10" t="s">
        <v>896</v>
      </c>
    </row>
    <row r="38" spans="1:7" ht="21" customHeight="1" x14ac:dyDescent="0.25">
      <c r="A38" s="5" t="s">
        <v>897</v>
      </c>
      <c r="B38" s="6" t="str">
        <f t="shared" si="0"/>
        <v>9925825668206986</v>
      </c>
      <c r="C38" s="34" t="s">
        <v>898</v>
      </c>
      <c r="D38" s="35" t="s">
        <v>899</v>
      </c>
      <c r="E38" s="36" t="s">
        <v>900</v>
      </c>
      <c r="F38" s="6" t="s">
        <v>10</v>
      </c>
      <c r="G38" s="10" t="s">
        <v>779</v>
      </c>
    </row>
    <row r="39" spans="1:7" ht="21" customHeight="1" x14ac:dyDescent="0.25">
      <c r="A39" s="5" t="s">
        <v>901</v>
      </c>
      <c r="B39" s="6" t="str">
        <f t="shared" si="0"/>
        <v>9925245139206986</v>
      </c>
      <c r="C39" s="34" t="s">
        <v>902</v>
      </c>
      <c r="D39" s="35" t="s">
        <v>903</v>
      </c>
      <c r="E39" s="36" t="s">
        <v>904</v>
      </c>
      <c r="F39" s="6" t="s">
        <v>10</v>
      </c>
      <c r="G39" s="10" t="s">
        <v>750</v>
      </c>
    </row>
    <row r="40" spans="1:7" ht="21" customHeight="1" x14ac:dyDescent="0.25">
      <c r="A40" s="5" t="s">
        <v>905</v>
      </c>
      <c r="B40" s="6" t="str">
        <f t="shared" si="0"/>
        <v>9925240044706986</v>
      </c>
      <c r="C40" s="34" t="s">
        <v>906</v>
      </c>
      <c r="D40" s="35" t="s">
        <v>907</v>
      </c>
      <c r="E40" s="36" t="s">
        <v>908</v>
      </c>
      <c r="F40" s="6" t="s">
        <v>10</v>
      </c>
      <c r="G40" s="10" t="s">
        <v>909</v>
      </c>
    </row>
    <row r="41" spans="1:7" ht="21" customHeight="1" x14ac:dyDescent="0.25">
      <c r="A41" s="5" t="s">
        <v>910</v>
      </c>
      <c r="B41" s="6" t="str">
        <f t="shared" si="0"/>
        <v>9925275745306986</v>
      </c>
      <c r="C41" s="34" t="s">
        <v>911</v>
      </c>
      <c r="D41" s="35" t="s">
        <v>912</v>
      </c>
      <c r="E41" s="36" t="s">
        <v>913</v>
      </c>
      <c r="F41" s="6" t="s">
        <v>10</v>
      </c>
      <c r="G41" s="10" t="s">
        <v>914</v>
      </c>
    </row>
    <row r="42" spans="1:7" ht="21" customHeight="1" x14ac:dyDescent="0.25">
      <c r="A42" s="5" t="s">
        <v>915</v>
      </c>
      <c r="B42" s="6" t="str">
        <f t="shared" si="0"/>
        <v>9925266760406986</v>
      </c>
      <c r="C42" s="34" t="s">
        <v>916</v>
      </c>
      <c r="D42" s="35" t="s">
        <v>917</v>
      </c>
      <c r="E42" s="36" t="s">
        <v>918</v>
      </c>
      <c r="F42" s="6" t="s">
        <v>10</v>
      </c>
      <c r="G42" s="10" t="s">
        <v>919</v>
      </c>
    </row>
    <row r="43" spans="1:7" ht="28.5" customHeight="1" x14ac:dyDescent="0.25">
      <c r="A43" s="5" t="s">
        <v>920</v>
      </c>
      <c r="B43" s="6" t="str">
        <f t="shared" si="0"/>
        <v>9925309086106986</v>
      </c>
      <c r="C43" s="34" t="s">
        <v>921</v>
      </c>
      <c r="D43" s="35" t="s">
        <v>922</v>
      </c>
      <c r="E43" s="36" t="s">
        <v>923</v>
      </c>
      <c r="F43" s="6" t="s">
        <v>10</v>
      </c>
      <c r="G43" s="10" t="s">
        <v>868</v>
      </c>
    </row>
    <row r="44" spans="1:7" ht="28.5" customHeight="1" x14ac:dyDescent="0.25">
      <c r="A44" s="5" t="s">
        <v>924</v>
      </c>
      <c r="B44" s="6" t="str">
        <f t="shared" si="0"/>
        <v>9925273875506986</v>
      </c>
      <c r="C44" s="34" t="s">
        <v>925</v>
      </c>
      <c r="D44" s="35" t="s">
        <v>926</v>
      </c>
      <c r="E44" s="36" t="s">
        <v>927</v>
      </c>
      <c r="F44" s="6" t="s">
        <v>10</v>
      </c>
      <c r="G44" s="10" t="s">
        <v>868</v>
      </c>
    </row>
    <row r="45" spans="1:7" ht="28.5" customHeight="1" x14ac:dyDescent="0.25">
      <c r="A45" s="5" t="s">
        <v>928</v>
      </c>
      <c r="B45" s="6" t="str">
        <f t="shared" si="0"/>
        <v>9925256631306986</v>
      </c>
      <c r="C45" s="34" t="s">
        <v>929</v>
      </c>
      <c r="D45" s="35" t="s">
        <v>930</v>
      </c>
      <c r="E45" s="36" t="s">
        <v>931</v>
      </c>
      <c r="F45" s="6" t="s">
        <v>10</v>
      </c>
      <c r="G45" s="10" t="s">
        <v>774</v>
      </c>
    </row>
    <row r="46" spans="1:7" ht="28.5" customHeight="1" x14ac:dyDescent="0.25">
      <c r="A46" s="5" t="s">
        <v>932</v>
      </c>
      <c r="B46" s="6" t="str">
        <f t="shared" si="0"/>
        <v>9925531134706986</v>
      </c>
      <c r="C46" s="34" t="s">
        <v>933</v>
      </c>
      <c r="D46" s="35" t="s">
        <v>934</v>
      </c>
      <c r="E46" s="36" t="s">
        <v>935</v>
      </c>
      <c r="F46" s="6" t="s">
        <v>10</v>
      </c>
      <c r="G46" s="10" t="s">
        <v>741</v>
      </c>
    </row>
    <row r="47" spans="1:7" ht="21" customHeight="1" x14ac:dyDescent="0.25">
      <c r="A47" s="5" t="s">
        <v>936</v>
      </c>
      <c r="B47" s="6" t="str">
        <f t="shared" si="0"/>
        <v>9925788893106986</v>
      </c>
      <c r="C47" s="34" t="s">
        <v>937</v>
      </c>
      <c r="D47" s="35" t="s">
        <v>938</v>
      </c>
      <c r="E47" s="36" t="s">
        <v>939</v>
      </c>
      <c r="F47" s="6" t="s">
        <v>10</v>
      </c>
      <c r="G47" s="10" t="s">
        <v>769</v>
      </c>
    </row>
    <row r="48" spans="1:7" ht="21" customHeight="1" x14ac:dyDescent="0.25">
      <c r="A48" s="5" t="s">
        <v>940</v>
      </c>
      <c r="B48" s="6" t="str">
        <f t="shared" si="0"/>
        <v>9925740035306986</v>
      </c>
      <c r="C48" s="34" t="s">
        <v>941</v>
      </c>
      <c r="D48" s="35" t="s">
        <v>942</v>
      </c>
      <c r="E48" s="36" t="s">
        <v>943</v>
      </c>
      <c r="F48" s="6" t="s">
        <v>10</v>
      </c>
      <c r="G48" s="10" t="s">
        <v>769</v>
      </c>
    </row>
    <row r="49" spans="1:7" ht="28.5" customHeight="1" x14ac:dyDescent="0.25">
      <c r="A49" s="5" t="s">
        <v>944</v>
      </c>
      <c r="B49" s="6" t="str">
        <f t="shared" si="0"/>
        <v>9925825668406986</v>
      </c>
      <c r="C49" s="34" t="s">
        <v>945</v>
      </c>
      <c r="D49" s="35" t="s">
        <v>946</v>
      </c>
      <c r="E49" s="36" t="s">
        <v>947</v>
      </c>
      <c r="F49" s="6" t="s">
        <v>10</v>
      </c>
      <c r="G49" s="10" t="s">
        <v>948</v>
      </c>
    </row>
    <row r="50" spans="1:7" ht="21" customHeight="1" x14ac:dyDescent="0.25">
      <c r="A50" s="5" t="s">
        <v>949</v>
      </c>
      <c r="B50" s="6" t="str">
        <f>RIGHT(C50,18)</f>
        <v>990022128320106986</v>
      </c>
      <c r="C50" s="34" t="s">
        <v>950</v>
      </c>
      <c r="D50" s="35" t="s">
        <v>951</v>
      </c>
      <c r="E50" s="36" t="s">
        <v>952</v>
      </c>
      <c r="F50" s="6" t="s">
        <v>10</v>
      </c>
      <c r="G50" s="10" t="s">
        <v>953</v>
      </c>
    </row>
    <row r="51" spans="1:7" ht="21" customHeight="1" x14ac:dyDescent="0.25">
      <c r="A51" s="5" t="s">
        <v>954</v>
      </c>
      <c r="B51" s="6" t="str">
        <f>RIGHT(C51,16)</f>
        <v>9925272521206986</v>
      </c>
      <c r="C51" s="34" t="s">
        <v>955</v>
      </c>
      <c r="D51" s="35" t="s">
        <v>956</v>
      </c>
      <c r="E51" s="36" t="s">
        <v>957</v>
      </c>
      <c r="F51" s="6" t="s">
        <v>10</v>
      </c>
      <c r="G51" s="10" t="s">
        <v>958</v>
      </c>
    </row>
    <row r="52" spans="1:7" ht="21" customHeight="1" x14ac:dyDescent="0.25">
      <c r="A52" s="5" t="s">
        <v>959</v>
      </c>
      <c r="B52" s="6" t="str">
        <f t="shared" ref="B52:B115" si="1">RIGHT(C52,16)</f>
        <v>9925689162206986</v>
      </c>
      <c r="C52" s="34" t="s">
        <v>960</v>
      </c>
      <c r="D52" s="35" t="s">
        <v>961</v>
      </c>
      <c r="E52" s="36" t="s">
        <v>962</v>
      </c>
      <c r="F52" s="6" t="s">
        <v>10</v>
      </c>
      <c r="G52" s="10" t="s">
        <v>779</v>
      </c>
    </row>
    <row r="53" spans="1:7" ht="21" customHeight="1" x14ac:dyDescent="0.25">
      <c r="A53" s="5" t="s">
        <v>963</v>
      </c>
      <c r="B53" s="6" t="str">
        <f t="shared" si="1"/>
        <v>9925740138506986</v>
      </c>
      <c r="C53" s="34" t="s">
        <v>964</v>
      </c>
      <c r="D53" s="35" t="s">
        <v>965</v>
      </c>
      <c r="E53" s="36" t="s">
        <v>966</v>
      </c>
      <c r="F53" s="6" t="s">
        <v>10</v>
      </c>
      <c r="G53" s="10" t="s">
        <v>769</v>
      </c>
    </row>
    <row r="54" spans="1:7" ht="21" customHeight="1" x14ac:dyDescent="0.25">
      <c r="A54" s="5" t="s">
        <v>967</v>
      </c>
      <c r="B54" s="6" t="str">
        <f t="shared" si="1"/>
        <v>9925529157006986</v>
      </c>
      <c r="C54" s="34" t="s">
        <v>968</v>
      </c>
      <c r="D54" s="35" t="s">
        <v>969</v>
      </c>
      <c r="E54" s="36" t="s">
        <v>970</v>
      </c>
      <c r="F54" s="6" t="s">
        <v>10</v>
      </c>
      <c r="G54" s="10" t="s">
        <v>833</v>
      </c>
    </row>
    <row r="55" spans="1:7" ht="21" customHeight="1" x14ac:dyDescent="0.25">
      <c r="A55" s="5">
        <v>9783030873516</v>
      </c>
      <c r="B55" s="6" t="str">
        <f t="shared" si="1"/>
        <v>9925767042106986</v>
      </c>
      <c r="C55" s="34" t="s">
        <v>971</v>
      </c>
      <c r="D55" s="35" t="s">
        <v>972</v>
      </c>
      <c r="E55" s="36" t="s">
        <v>973</v>
      </c>
      <c r="F55" s="6" t="s">
        <v>10</v>
      </c>
      <c r="G55" s="10" t="s">
        <v>769</v>
      </c>
    </row>
    <row r="56" spans="1:7" ht="28.5" customHeight="1" x14ac:dyDescent="0.25">
      <c r="A56" s="5" t="s">
        <v>974</v>
      </c>
      <c r="B56" s="6" t="str">
        <f t="shared" si="1"/>
        <v>9925825668706986</v>
      </c>
      <c r="C56" s="34" t="s">
        <v>975</v>
      </c>
      <c r="D56" s="35" t="s">
        <v>976</v>
      </c>
      <c r="E56" s="36" t="s">
        <v>977</v>
      </c>
      <c r="F56" s="6" t="s">
        <v>10</v>
      </c>
      <c r="G56" s="10" t="s">
        <v>769</v>
      </c>
    </row>
    <row r="57" spans="1:7" ht="28.5" customHeight="1" x14ac:dyDescent="0.25">
      <c r="A57" s="5" t="s">
        <v>978</v>
      </c>
      <c r="B57" s="6" t="str">
        <f t="shared" si="1"/>
        <v>9925825667906986</v>
      </c>
      <c r="C57" s="34" t="s">
        <v>979</v>
      </c>
      <c r="D57" s="35" t="s">
        <v>980</v>
      </c>
      <c r="E57" s="36" t="s">
        <v>981</v>
      </c>
      <c r="F57" s="6" t="s">
        <v>10</v>
      </c>
      <c r="G57" s="10" t="s">
        <v>769</v>
      </c>
    </row>
    <row r="58" spans="1:7" ht="28.5" customHeight="1" x14ac:dyDescent="0.25">
      <c r="A58" s="5" t="s">
        <v>982</v>
      </c>
      <c r="B58" s="6" t="str">
        <f t="shared" si="1"/>
        <v>9925352850206986</v>
      </c>
      <c r="C58" s="34" t="s">
        <v>983</v>
      </c>
      <c r="D58" s="35" t="s">
        <v>984</v>
      </c>
      <c r="E58" s="36" t="s">
        <v>985</v>
      </c>
      <c r="F58" s="6" t="s">
        <v>10</v>
      </c>
      <c r="G58" s="10" t="s">
        <v>833</v>
      </c>
    </row>
    <row r="59" spans="1:7" ht="21" customHeight="1" x14ac:dyDescent="0.25">
      <c r="A59" s="5" t="s">
        <v>986</v>
      </c>
      <c r="B59" s="6" t="str">
        <f t="shared" si="1"/>
        <v>9925244263106986</v>
      </c>
      <c r="C59" s="34" t="s">
        <v>987</v>
      </c>
      <c r="D59" s="35" t="s">
        <v>988</v>
      </c>
      <c r="E59" s="36" t="s">
        <v>989</v>
      </c>
      <c r="F59" s="6" t="s">
        <v>10</v>
      </c>
      <c r="G59" s="10" t="s">
        <v>990</v>
      </c>
    </row>
    <row r="60" spans="1:7" ht="29.25" customHeight="1" x14ac:dyDescent="0.25">
      <c r="A60" s="5" t="s">
        <v>991</v>
      </c>
      <c r="B60" s="6" t="str">
        <f t="shared" si="1"/>
        <v>9925263432406986</v>
      </c>
      <c r="C60" s="34" t="s">
        <v>992</v>
      </c>
      <c r="D60" s="35" t="s">
        <v>993</v>
      </c>
      <c r="E60" s="36" t="s">
        <v>994</v>
      </c>
      <c r="F60" s="6" t="s">
        <v>10</v>
      </c>
      <c r="G60" s="10" t="s">
        <v>755</v>
      </c>
    </row>
    <row r="61" spans="1:7" ht="28.5" customHeight="1" x14ac:dyDescent="0.25">
      <c r="A61" s="5" t="s">
        <v>995</v>
      </c>
      <c r="B61" s="6" t="str">
        <f t="shared" si="1"/>
        <v>9925269934606986</v>
      </c>
      <c r="C61" s="34" t="s">
        <v>996</v>
      </c>
      <c r="D61" s="35" t="s">
        <v>997</v>
      </c>
      <c r="E61" s="36" t="s">
        <v>998</v>
      </c>
      <c r="F61" s="6" t="s">
        <v>10</v>
      </c>
      <c r="G61" s="10" t="s">
        <v>999</v>
      </c>
    </row>
    <row r="62" spans="1:7" ht="21" customHeight="1" x14ac:dyDescent="0.25">
      <c r="A62" s="5" t="s">
        <v>1000</v>
      </c>
      <c r="B62" s="6" t="str">
        <f>RIGHT(C62,16)</f>
        <v>9925272847606986</v>
      </c>
      <c r="C62" s="34" t="s">
        <v>1001</v>
      </c>
      <c r="D62" s="35" t="s">
        <v>1002</v>
      </c>
      <c r="E62" s="36" t="s">
        <v>1003</v>
      </c>
      <c r="F62" s="6" t="s">
        <v>10</v>
      </c>
      <c r="G62" s="10" t="s">
        <v>1004</v>
      </c>
    </row>
    <row r="63" spans="1:7" ht="28.5" customHeight="1" x14ac:dyDescent="0.25">
      <c r="A63" s="5" t="s">
        <v>1005</v>
      </c>
      <c r="B63" s="6" t="str">
        <f t="shared" si="1"/>
        <v>9925257898506986</v>
      </c>
      <c r="C63" s="34" t="s">
        <v>1006</v>
      </c>
      <c r="D63" s="35" t="s">
        <v>1007</v>
      </c>
      <c r="E63" s="36" t="s">
        <v>1008</v>
      </c>
      <c r="F63" s="6" t="s">
        <v>10</v>
      </c>
      <c r="G63" s="10" t="s">
        <v>1009</v>
      </c>
    </row>
    <row r="64" spans="1:7" ht="28.5" customHeight="1" x14ac:dyDescent="0.25">
      <c r="A64" s="5" t="s">
        <v>1010</v>
      </c>
      <c r="B64" s="6" t="str">
        <f t="shared" si="1"/>
        <v>9925275692006986</v>
      </c>
      <c r="C64" s="34" t="s">
        <v>1011</v>
      </c>
      <c r="D64" s="35" t="s">
        <v>1012</v>
      </c>
      <c r="E64" s="36" t="s">
        <v>1013</v>
      </c>
      <c r="F64" s="6" t="s">
        <v>10</v>
      </c>
      <c r="G64" s="10" t="s">
        <v>1014</v>
      </c>
    </row>
    <row r="65" spans="1:7" ht="28.5" customHeight="1" x14ac:dyDescent="0.25">
      <c r="A65" s="5" t="s">
        <v>1015</v>
      </c>
      <c r="B65" s="6" t="str">
        <f t="shared" si="1"/>
        <v>9925825667806986</v>
      </c>
      <c r="C65" s="34" t="s">
        <v>1016</v>
      </c>
      <c r="D65" s="35" t="s">
        <v>1017</v>
      </c>
      <c r="E65" s="36" t="s">
        <v>1018</v>
      </c>
      <c r="F65" s="6" t="s">
        <v>10</v>
      </c>
      <c r="G65" s="10" t="s">
        <v>779</v>
      </c>
    </row>
    <row r="66" spans="1:7" ht="21" customHeight="1" x14ac:dyDescent="0.25">
      <c r="A66" s="5" t="s">
        <v>1019</v>
      </c>
      <c r="B66" s="6" t="str">
        <f t="shared" si="1"/>
        <v>9925825694306986</v>
      </c>
      <c r="C66" s="34" t="s">
        <v>1020</v>
      </c>
      <c r="D66" s="35" t="s">
        <v>1021</v>
      </c>
      <c r="E66" s="36" t="s">
        <v>1022</v>
      </c>
      <c r="F66" s="6" t="s">
        <v>10</v>
      </c>
      <c r="G66" s="10" t="s">
        <v>779</v>
      </c>
    </row>
    <row r="67" spans="1:7" ht="28.5" customHeight="1" x14ac:dyDescent="0.25">
      <c r="A67" s="5" t="s">
        <v>1023</v>
      </c>
      <c r="B67" s="6" t="str">
        <f t="shared" si="1"/>
        <v>9925788878906986</v>
      </c>
      <c r="C67" s="34" t="s">
        <v>1024</v>
      </c>
      <c r="D67" s="35" t="s">
        <v>1025</v>
      </c>
      <c r="E67" s="36" t="s">
        <v>1026</v>
      </c>
      <c r="F67" s="6" t="s">
        <v>10</v>
      </c>
      <c r="G67" s="10" t="s">
        <v>769</v>
      </c>
    </row>
    <row r="68" spans="1:7" ht="21" customHeight="1" x14ac:dyDescent="0.25">
      <c r="A68" s="5" t="s">
        <v>1027</v>
      </c>
      <c r="B68" s="6" t="str">
        <f t="shared" si="1"/>
        <v>9925825669106986</v>
      </c>
      <c r="C68" s="34" t="s">
        <v>1028</v>
      </c>
      <c r="D68" s="35" t="s">
        <v>1029</v>
      </c>
      <c r="E68" s="36" t="s">
        <v>1030</v>
      </c>
      <c r="F68" s="6" t="s">
        <v>10</v>
      </c>
      <c r="G68" s="10" t="s">
        <v>769</v>
      </c>
    </row>
    <row r="69" spans="1:7" ht="21" customHeight="1" x14ac:dyDescent="0.25">
      <c r="A69" s="5" t="s">
        <v>1031</v>
      </c>
      <c r="B69" s="6" t="str">
        <f t="shared" si="1"/>
        <v>9925308389106986</v>
      </c>
      <c r="C69" s="34" t="s">
        <v>1032</v>
      </c>
      <c r="D69" s="35" t="s">
        <v>1033</v>
      </c>
      <c r="E69" s="36" t="s">
        <v>1034</v>
      </c>
      <c r="F69" s="6" t="s">
        <v>10</v>
      </c>
      <c r="G69" s="10" t="s">
        <v>850</v>
      </c>
    </row>
    <row r="70" spans="1:7" ht="21" customHeight="1" x14ac:dyDescent="0.25">
      <c r="A70" s="5" t="s">
        <v>1035</v>
      </c>
      <c r="B70" s="6" t="str">
        <f t="shared" si="1"/>
        <v>9925242613906986</v>
      </c>
      <c r="C70" s="34" t="s">
        <v>1036</v>
      </c>
      <c r="D70" s="35" t="s">
        <v>1037</v>
      </c>
      <c r="E70" s="36" t="s">
        <v>1038</v>
      </c>
      <c r="F70" s="6" t="s">
        <v>10</v>
      </c>
      <c r="G70" s="10" t="s">
        <v>774</v>
      </c>
    </row>
    <row r="71" spans="1:7" ht="28.5" customHeight="1" x14ac:dyDescent="0.25">
      <c r="A71" s="37">
        <v>9783030722760</v>
      </c>
      <c r="B71" s="6" t="str">
        <f t="shared" si="1"/>
        <v>9925766962806986</v>
      </c>
      <c r="C71" s="34" t="s">
        <v>1039</v>
      </c>
      <c r="D71" s="35" t="s">
        <v>1040</v>
      </c>
      <c r="E71" s="36" t="s">
        <v>1041</v>
      </c>
      <c r="F71" s="6" t="s">
        <v>10</v>
      </c>
      <c r="G71" s="10" t="s">
        <v>1042</v>
      </c>
    </row>
    <row r="72" spans="1:7" ht="28.5" customHeight="1" x14ac:dyDescent="0.25">
      <c r="A72" s="5" t="s">
        <v>1043</v>
      </c>
      <c r="B72" s="6" t="str">
        <f t="shared" si="1"/>
        <v>9925247376406986</v>
      </c>
      <c r="C72" s="34" t="s">
        <v>1044</v>
      </c>
      <c r="D72" s="35" t="s">
        <v>1045</v>
      </c>
      <c r="E72" s="36" t="s">
        <v>1046</v>
      </c>
      <c r="F72" s="6" t="s">
        <v>10</v>
      </c>
      <c r="G72" s="10" t="s">
        <v>859</v>
      </c>
    </row>
    <row r="73" spans="1:7" ht="28.5" customHeight="1" x14ac:dyDescent="0.25">
      <c r="A73" s="5" t="s">
        <v>1047</v>
      </c>
      <c r="B73" s="6" t="str">
        <f>RIGHT(C73,16)</f>
        <v>9925716418606986</v>
      </c>
      <c r="C73" s="34" t="s">
        <v>1048</v>
      </c>
      <c r="D73" s="35" t="s">
        <v>1049</v>
      </c>
      <c r="E73" s="36" t="s">
        <v>1050</v>
      </c>
      <c r="F73" s="6" t="s">
        <v>10</v>
      </c>
      <c r="G73" s="10" t="s">
        <v>779</v>
      </c>
    </row>
    <row r="74" spans="1:7" ht="28.5" customHeight="1" x14ac:dyDescent="0.25">
      <c r="A74" s="5" t="s">
        <v>1051</v>
      </c>
      <c r="B74" s="6" t="str">
        <f t="shared" si="1"/>
        <v>9925250921106986</v>
      </c>
      <c r="C74" s="34" t="s">
        <v>1052</v>
      </c>
      <c r="D74" s="35" t="s">
        <v>1053</v>
      </c>
      <c r="E74" s="36" t="s">
        <v>1054</v>
      </c>
      <c r="F74" s="6" t="s">
        <v>10</v>
      </c>
      <c r="G74" s="10" t="s">
        <v>1055</v>
      </c>
    </row>
    <row r="75" spans="1:7" ht="28.5" customHeight="1" x14ac:dyDescent="0.25">
      <c r="A75" s="5" t="s">
        <v>1056</v>
      </c>
      <c r="B75" s="6" t="str">
        <f t="shared" si="1"/>
        <v>9925266464906986</v>
      </c>
      <c r="C75" s="34" t="s">
        <v>1057</v>
      </c>
      <c r="D75" s="35" t="s">
        <v>1058</v>
      </c>
      <c r="E75" s="36" t="s">
        <v>1059</v>
      </c>
      <c r="F75" s="6" t="s">
        <v>10</v>
      </c>
      <c r="G75" s="10" t="s">
        <v>850</v>
      </c>
    </row>
    <row r="76" spans="1:7" ht="28.5" customHeight="1" x14ac:dyDescent="0.25">
      <c r="A76" s="5" t="s">
        <v>1060</v>
      </c>
      <c r="B76" s="6" t="str">
        <f>RIGHT(C76,18)</f>
        <v>990023767800106986</v>
      </c>
      <c r="C76" s="34" t="s">
        <v>1061</v>
      </c>
      <c r="D76" s="35" t="s">
        <v>1062</v>
      </c>
      <c r="E76" s="36" t="s">
        <v>1063</v>
      </c>
      <c r="F76" s="6" t="s">
        <v>10</v>
      </c>
      <c r="G76" s="10" t="s">
        <v>1064</v>
      </c>
    </row>
    <row r="77" spans="1:7" ht="28.5" customHeight="1" x14ac:dyDescent="0.25">
      <c r="A77" s="5" t="s">
        <v>1065</v>
      </c>
      <c r="B77" s="6" t="str">
        <f t="shared" si="1"/>
        <v>9925825669006986</v>
      </c>
      <c r="C77" s="34" t="s">
        <v>1066</v>
      </c>
      <c r="D77" s="35" t="s">
        <v>1067</v>
      </c>
      <c r="E77" s="36" t="s">
        <v>1068</v>
      </c>
      <c r="F77" s="6" t="s">
        <v>10</v>
      </c>
      <c r="G77" s="10" t="s">
        <v>779</v>
      </c>
    </row>
    <row r="78" spans="1:7" ht="21" customHeight="1" x14ac:dyDescent="0.25">
      <c r="A78" s="5" t="s">
        <v>1069</v>
      </c>
      <c r="B78" s="6" t="str">
        <f t="shared" si="1"/>
        <v>9925530701706986</v>
      </c>
      <c r="C78" s="34" t="s">
        <v>1070</v>
      </c>
      <c r="D78" s="35" t="s">
        <v>1071</v>
      </c>
      <c r="E78" s="36" t="s">
        <v>1072</v>
      </c>
      <c r="F78" s="6" t="s">
        <v>10</v>
      </c>
      <c r="G78" s="10" t="s">
        <v>1073</v>
      </c>
    </row>
    <row r="79" spans="1:7" ht="28.5" customHeight="1" x14ac:dyDescent="0.25">
      <c r="A79" s="5" t="s">
        <v>1074</v>
      </c>
      <c r="B79" s="6" t="str">
        <f t="shared" si="1"/>
        <v>9925353271206986</v>
      </c>
      <c r="C79" s="34" t="s">
        <v>1075</v>
      </c>
      <c r="D79" s="35" t="s">
        <v>1076</v>
      </c>
      <c r="E79" s="36" t="s">
        <v>1077</v>
      </c>
      <c r="F79" s="6" t="s">
        <v>10</v>
      </c>
      <c r="G79" s="10" t="s">
        <v>1078</v>
      </c>
    </row>
    <row r="80" spans="1:7" ht="28.5" customHeight="1" x14ac:dyDescent="0.25">
      <c r="A80" s="5" t="s">
        <v>1079</v>
      </c>
      <c r="B80" s="6" t="str">
        <f t="shared" si="1"/>
        <v>9925308561306986</v>
      </c>
      <c r="C80" s="34" t="s">
        <v>1080</v>
      </c>
      <c r="D80" s="35" t="s">
        <v>1081</v>
      </c>
      <c r="E80" s="36" t="s">
        <v>1082</v>
      </c>
      <c r="F80" s="6" t="s">
        <v>10</v>
      </c>
      <c r="G80" s="10" t="s">
        <v>1083</v>
      </c>
    </row>
    <row r="81" spans="1:7" ht="21" customHeight="1" x14ac:dyDescent="0.25">
      <c r="A81" s="38" t="str">
        <f>"9781606232231"</f>
        <v>9781606232231</v>
      </c>
      <c r="B81" s="6" t="str">
        <f t="shared" si="1"/>
        <v>9925827405806986</v>
      </c>
      <c r="C81" s="34" t="s">
        <v>1084</v>
      </c>
      <c r="D81" s="39" t="s">
        <v>1085</v>
      </c>
      <c r="E81" s="40" t="s">
        <v>1086</v>
      </c>
      <c r="F81" s="6" t="s">
        <v>10</v>
      </c>
      <c r="G81" s="41" t="s">
        <v>1087</v>
      </c>
    </row>
    <row r="82" spans="1:7" ht="21" customHeight="1" x14ac:dyDescent="0.25">
      <c r="A82" s="38" t="str">
        <f>"9781782974932"</f>
        <v>9781782974932</v>
      </c>
      <c r="B82" s="6" t="str">
        <f t="shared" si="1"/>
        <v>9925827405906986</v>
      </c>
      <c r="C82" s="34" t="s">
        <v>1088</v>
      </c>
      <c r="D82" s="42" t="s">
        <v>1089</v>
      </c>
      <c r="E82" s="43" t="s">
        <v>1090</v>
      </c>
      <c r="F82" s="6" t="s">
        <v>10</v>
      </c>
      <c r="G82" s="41" t="s">
        <v>1091</v>
      </c>
    </row>
    <row r="83" spans="1:7" ht="21" customHeight="1" x14ac:dyDescent="0.25">
      <c r="A83" s="38" t="str">
        <f>"9781550925722"</f>
        <v>9781550925722</v>
      </c>
      <c r="B83" s="6" t="str">
        <f t="shared" si="1"/>
        <v>9925308647606986</v>
      </c>
      <c r="C83" s="34" t="s">
        <v>1092</v>
      </c>
      <c r="D83" s="42" t="s">
        <v>1093</v>
      </c>
      <c r="E83" s="43" t="s">
        <v>1094</v>
      </c>
      <c r="F83" s="6" t="s">
        <v>10</v>
      </c>
      <c r="G83" s="41" t="s">
        <v>1095</v>
      </c>
    </row>
    <row r="84" spans="1:7" ht="21" customHeight="1" x14ac:dyDescent="0.25">
      <c r="A84" s="38" t="str">
        <f>"9780231801362"</f>
        <v>9780231801362</v>
      </c>
      <c r="B84" s="6" t="str">
        <f t="shared" si="1"/>
        <v>9925242650906986</v>
      </c>
      <c r="C84" s="34" t="s">
        <v>1096</v>
      </c>
      <c r="D84" s="42" t="s">
        <v>1097</v>
      </c>
      <c r="E84" s="43" t="s">
        <v>1098</v>
      </c>
      <c r="F84" s="6" t="s">
        <v>1099</v>
      </c>
      <c r="G84" s="41" t="s">
        <v>1100</v>
      </c>
    </row>
    <row r="85" spans="1:7" ht="28.5" customHeight="1" x14ac:dyDescent="0.25">
      <c r="A85" s="38" t="str">
        <f>"9780253012609"</f>
        <v>9780253012609</v>
      </c>
      <c r="B85" s="6" t="str">
        <f t="shared" si="1"/>
        <v>9925243250306986</v>
      </c>
      <c r="C85" s="34" t="s">
        <v>1101</v>
      </c>
      <c r="D85" s="42" t="s">
        <v>1102</v>
      </c>
      <c r="E85" s="43" t="s">
        <v>1103</v>
      </c>
      <c r="F85" s="6" t="s">
        <v>10</v>
      </c>
      <c r="G85" s="41" t="s">
        <v>1104</v>
      </c>
    </row>
    <row r="86" spans="1:7" ht="21" customHeight="1" x14ac:dyDescent="0.25">
      <c r="A86" s="38" t="str">
        <f>"9781447330189"</f>
        <v>9781447330189</v>
      </c>
      <c r="B86" s="6" t="str">
        <f t="shared" si="1"/>
        <v>9925270268406986</v>
      </c>
      <c r="C86" s="34" t="s">
        <v>1105</v>
      </c>
      <c r="D86" s="42" t="s">
        <v>1106</v>
      </c>
      <c r="E86" s="43" t="s">
        <v>1107</v>
      </c>
      <c r="F86" s="6" t="s">
        <v>10</v>
      </c>
      <c r="G86" s="41" t="s">
        <v>1108</v>
      </c>
    </row>
    <row r="87" spans="1:7" ht="21" customHeight="1" x14ac:dyDescent="0.25">
      <c r="A87" s="38" t="str">
        <f>"9780750964753"</f>
        <v>9780750964753</v>
      </c>
      <c r="B87" s="6" t="str">
        <f t="shared" si="1"/>
        <v>9925272873406986</v>
      </c>
      <c r="C87" s="34" t="s">
        <v>1109</v>
      </c>
      <c r="D87" s="42" t="s">
        <v>1110</v>
      </c>
      <c r="E87" s="43" t="s">
        <v>1111</v>
      </c>
      <c r="F87" s="6" t="s">
        <v>10</v>
      </c>
      <c r="G87" s="41" t="s">
        <v>1112</v>
      </c>
    </row>
    <row r="88" spans="1:7" ht="28.5" customHeight="1" x14ac:dyDescent="0.25">
      <c r="A88" s="38" t="str">
        <f>"9780826520555"</f>
        <v>9780826520555</v>
      </c>
      <c r="B88" s="6" t="str">
        <f t="shared" si="1"/>
        <v>9925274135606986</v>
      </c>
      <c r="C88" s="34" t="s">
        <v>1113</v>
      </c>
      <c r="D88" s="42" t="s">
        <v>1114</v>
      </c>
      <c r="E88" s="43" t="s">
        <v>1115</v>
      </c>
      <c r="F88" s="6" t="s">
        <v>10</v>
      </c>
      <c r="G88" s="41" t="s">
        <v>1116</v>
      </c>
    </row>
    <row r="89" spans="1:7" ht="21" customHeight="1" x14ac:dyDescent="0.25">
      <c r="A89" s="38" t="str">
        <f>"9781925548372"</f>
        <v>9781925548372</v>
      </c>
      <c r="B89" s="6" t="str">
        <f t="shared" si="1"/>
        <v>9925244194306986</v>
      </c>
      <c r="C89" s="34" t="s">
        <v>1117</v>
      </c>
      <c r="D89" s="42" t="s">
        <v>1118</v>
      </c>
      <c r="E89" s="43" t="s">
        <v>1119</v>
      </c>
      <c r="F89" s="6" t="s">
        <v>10</v>
      </c>
      <c r="G89" s="41" t="s">
        <v>1120</v>
      </c>
    </row>
    <row r="90" spans="1:7" ht="21" customHeight="1" x14ac:dyDescent="0.25">
      <c r="A90" s="38" t="str">
        <f>"9781787442184"</f>
        <v>9781787442184</v>
      </c>
      <c r="B90" s="6" t="str">
        <f t="shared" si="1"/>
        <v>9925243177606986</v>
      </c>
      <c r="C90" s="34" t="s">
        <v>1121</v>
      </c>
      <c r="D90" s="42" t="s">
        <v>1122</v>
      </c>
      <c r="E90" s="43" t="s">
        <v>1123</v>
      </c>
      <c r="F90" s="6" t="s">
        <v>10</v>
      </c>
      <c r="G90" s="41" t="s">
        <v>1124</v>
      </c>
    </row>
    <row r="91" spans="1:7" ht="21" customHeight="1" x14ac:dyDescent="0.25">
      <c r="A91" s="38" t="str">
        <f>"9782806290212"</f>
        <v>9782806290212</v>
      </c>
      <c r="B91" s="6" t="str">
        <f t="shared" si="1"/>
        <v>9925264541706986</v>
      </c>
      <c r="C91" s="34" t="s">
        <v>1125</v>
      </c>
      <c r="D91" s="42" t="s">
        <v>1126</v>
      </c>
      <c r="E91" s="44" t="s">
        <v>1127</v>
      </c>
      <c r="F91" s="6" t="s">
        <v>10</v>
      </c>
      <c r="G91" s="45" t="s">
        <v>1128</v>
      </c>
    </row>
    <row r="92" spans="1:7" ht="28.5" customHeight="1" x14ac:dyDescent="0.25">
      <c r="A92" s="38" t="str">
        <f>"9782808005265"</f>
        <v>9782808005265</v>
      </c>
      <c r="B92" s="6" t="str">
        <f t="shared" si="1"/>
        <v>9925264534206986</v>
      </c>
      <c r="C92" s="34" t="s">
        <v>1129</v>
      </c>
      <c r="D92" s="42" t="s">
        <v>1130</v>
      </c>
      <c r="E92" s="43" t="s">
        <v>1131</v>
      </c>
      <c r="F92" s="6" t="s">
        <v>10</v>
      </c>
      <c r="G92" s="46" t="s">
        <v>1132</v>
      </c>
    </row>
    <row r="93" spans="1:7" ht="21" customHeight="1" x14ac:dyDescent="0.25">
      <c r="A93" s="38" t="str">
        <f>"9781785904219"</f>
        <v>9781785904219</v>
      </c>
      <c r="B93" s="6" t="str">
        <f t="shared" si="1"/>
        <v>9925244543406986</v>
      </c>
      <c r="C93" s="34" t="s">
        <v>1133</v>
      </c>
      <c r="D93" s="42" t="s">
        <v>1134</v>
      </c>
      <c r="E93" s="43" t="s">
        <v>1135</v>
      </c>
      <c r="F93" s="6" t="s">
        <v>10</v>
      </c>
      <c r="G93" s="46" t="s">
        <v>1136</v>
      </c>
    </row>
    <row r="94" spans="1:7" ht="21" customHeight="1" x14ac:dyDescent="0.25">
      <c r="A94" s="38" t="str">
        <f>"9781642650785"</f>
        <v>9781642650785</v>
      </c>
      <c r="B94" s="6" t="str">
        <f t="shared" si="1"/>
        <v>9925254012406986</v>
      </c>
      <c r="C94" s="34" t="s">
        <v>1137</v>
      </c>
      <c r="D94" s="42" t="s">
        <v>1138</v>
      </c>
      <c r="E94" s="43" t="s">
        <v>1139</v>
      </c>
      <c r="F94" s="6" t="s">
        <v>10</v>
      </c>
      <c r="G94" s="46" t="s">
        <v>1140</v>
      </c>
    </row>
    <row r="95" spans="1:7" ht="21" customHeight="1" x14ac:dyDescent="0.25">
      <c r="A95" s="38" t="str">
        <f>"9781534506572"</f>
        <v>9781534506572</v>
      </c>
      <c r="B95" s="6" t="str">
        <f t="shared" si="1"/>
        <v>9925268876806986</v>
      </c>
      <c r="C95" s="34" t="s">
        <v>1141</v>
      </c>
      <c r="D95" s="42" t="s">
        <v>1142</v>
      </c>
      <c r="E95" s="43" t="s">
        <v>1143</v>
      </c>
      <c r="F95" s="6" t="s">
        <v>10</v>
      </c>
      <c r="G95" s="46" t="s">
        <v>1144</v>
      </c>
    </row>
    <row r="96" spans="1:7" ht="28.5" customHeight="1" x14ac:dyDescent="0.25">
      <c r="A96" s="38" t="str">
        <f>"9783161577208"</f>
        <v>9783161577208</v>
      </c>
      <c r="B96" s="6" t="str">
        <f t="shared" si="1"/>
        <v>9925268796306986</v>
      </c>
      <c r="C96" s="34" t="s">
        <v>1145</v>
      </c>
      <c r="D96" s="42" t="s">
        <v>1146</v>
      </c>
      <c r="E96" s="43" t="s">
        <v>1147</v>
      </c>
      <c r="F96" s="6" t="s">
        <v>819</v>
      </c>
      <c r="G96" s="46" t="s">
        <v>1148</v>
      </c>
    </row>
    <row r="97" spans="1:7" ht="28.5" customHeight="1" x14ac:dyDescent="0.25">
      <c r="A97" s="38" t="str">
        <f>"9783161575914"</f>
        <v>9783161575914</v>
      </c>
      <c r="B97" s="6" t="str">
        <f t="shared" si="1"/>
        <v>9925267109206986</v>
      </c>
      <c r="C97" s="34" t="s">
        <v>1149</v>
      </c>
      <c r="D97" s="42" t="s">
        <v>1150</v>
      </c>
      <c r="E97" s="43" t="s">
        <v>1151</v>
      </c>
      <c r="F97" s="6" t="s">
        <v>819</v>
      </c>
      <c r="G97" s="46" t="s">
        <v>1148</v>
      </c>
    </row>
    <row r="98" spans="1:7" ht="21" customHeight="1" x14ac:dyDescent="0.25">
      <c r="A98" s="38" t="str">
        <f>"9783161583193"</f>
        <v>9783161583193</v>
      </c>
      <c r="B98" s="6" t="str">
        <f t="shared" si="1"/>
        <v>9925275234306986</v>
      </c>
      <c r="C98" s="34" t="s">
        <v>1152</v>
      </c>
      <c r="D98" s="42" t="s">
        <v>1153</v>
      </c>
      <c r="E98" s="43" t="s">
        <v>1154</v>
      </c>
      <c r="F98" s="6" t="s">
        <v>819</v>
      </c>
      <c r="G98" s="46" t="s">
        <v>1148</v>
      </c>
    </row>
    <row r="99" spans="1:7" ht="21" customHeight="1" x14ac:dyDescent="0.25">
      <c r="A99" s="38" t="str">
        <f>"9783161589492"</f>
        <v>9783161589492</v>
      </c>
      <c r="B99" s="6" t="str">
        <f t="shared" si="1"/>
        <v>9925826429406986</v>
      </c>
      <c r="C99" s="34" t="s">
        <v>1155</v>
      </c>
      <c r="D99" s="42" t="s">
        <v>1156</v>
      </c>
      <c r="E99" s="43" t="s">
        <v>1157</v>
      </c>
      <c r="F99" s="6" t="s">
        <v>819</v>
      </c>
      <c r="G99" s="46" t="s">
        <v>1148</v>
      </c>
    </row>
    <row r="100" spans="1:7" ht="21" customHeight="1" x14ac:dyDescent="0.25">
      <c r="A100" s="38" t="str">
        <f>"9783838274003"</f>
        <v>9783838274003</v>
      </c>
      <c r="B100" s="6" t="str">
        <f t="shared" si="1"/>
        <v>9925257530706986</v>
      </c>
      <c r="C100" s="34" t="s">
        <v>1158</v>
      </c>
      <c r="D100" s="42" t="s">
        <v>1159</v>
      </c>
      <c r="E100" s="43" t="s">
        <v>1160</v>
      </c>
      <c r="F100" s="6" t="s">
        <v>10</v>
      </c>
      <c r="G100" s="46" t="s">
        <v>1161</v>
      </c>
    </row>
    <row r="101" spans="1:7" ht="21" customHeight="1" x14ac:dyDescent="0.25">
      <c r="A101" s="38" t="str">
        <f>"9788382174939"</f>
        <v>9788382174939</v>
      </c>
      <c r="B101" s="6" t="str">
        <f t="shared" si="1"/>
        <v>9925273902806986</v>
      </c>
      <c r="C101" s="34" t="s">
        <v>1162</v>
      </c>
      <c r="D101" s="42" t="s">
        <v>1163</v>
      </c>
      <c r="E101" s="43" t="s">
        <v>1164</v>
      </c>
      <c r="F101" s="6" t="s">
        <v>10</v>
      </c>
      <c r="G101" s="46" t="s">
        <v>1165</v>
      </c>
    </row>
    <row r="102" spans="1:7" ht="28.5" customHeight="1" x14ac:dyDescent="0.25">
      <c r="A102" s="38" t="str">
        <f>"9783161592461"</f>
        <v>9783161592461</v>
      </c>
      <c r="B102" s="6" t="str">
        <f t="shared" si="1"/>
        <v>9925257219506986</v>
      </c>
      <c r="C102" s="34" t="s">
        <v>1166</v>
      </c>
      <c r="D102" s="42" t="s">
        <v>1167</v>
      </c>
      <c r="E102" s="43" t="s">
        <v>1168</v>
      </c>
      <c r="F102" s="6" t="s">
        <v>819</v>
      </c>
      <c r="G102" s="46" t="s">
        <v>1169</v>
      </c>
    </row>
    <row r="103" spans="1:7" ht="21" customHeight="1" x14ac:dyDescent="0.25">
      <c r="A103" s="38" t="str">
        <f>"9780711250352"</f>
        <v>9780711250352</v>
      </c>
      <c r="B103" s="6" t="str">
        <f t="shared" si="1"/>
        <v>9925240484306986</v>
      </c>
      <c r="C103" s="34" t="s">
        <v>1170</v>
      </c>
      <c r="D103" s="42" t="s">
        <v>1171</v>
      </c>
      <c r="E103" s="43" t="s">
        <v>1172</v>
      </c>
      <c r="F103" s="6" t="s">
        <v>10</v>
      </c>
      <c r="G103" s="46" t="s">
        <v>1173</v>
      </c>
    </row>
    <row r="104" spans="1:7" ht="28.5" customHeight="1" x14ac:dyDescent="0.25">
      <c r="A104" s="38" t="str">
        <f>"9781642295306"</f>
        <v>9781642295306</v>
      </c>
      <c r="B104" s="6" t="str">
        <f t="shared" si="1"/>
        <v>9925243641906986</v>
      </c>
      <c r="C104" s="34" t="s">
        <v>1174</v>
      </c>
      <c r="D104" s="42" t="s">
        <v>1175</v>
      </c>
      <c r="E104" s="43" t="s">
        <v>1176</v>
      </c>
      <c r="F104" s="6" t="s">
        <v>10</v>
      </c>
      <c r="G104" s="46" t="s">
        <v>1177</v>
      </c>
    </row>
    <row r="105" spans="1:7" ht="21" customHeight="1" x14ac:dyDescent="0.25">
      <c r="A105" s="38" t="str">
        <f>"9783748906810"</f>
        <v>9783748906810</v>
      </c>
      <c r="B105" s="6" t="str">
        <f t="shared" si="1"/>
        <v>9925260752606986</v>
      </c>
      <c r="C105" s="34" t="s">
        <v>1178</v>
      </c>
      <c r="D105" s="42" t="s">
        <v>1179</v>
      </c>
      <c r="E105" s="43" t="s">
        <v>1180</v>
      </c>
      <c r="F105" s="6" t="s">
        <v>1099</v>
      </c>
      <c r="G105" s="46" t="s">
        <v>1181</v>
      </c>
    </row>
    <row r="106" spans="1:7" ht="21" customHeight="1" x14ac:dyDescent="0.25">
      <c r="A106" s="38" t="str">
        <f>"9782140170010"</f>
        <v>9782140170010</v>
      </c>
      <c r="B106" s="6" t="str">
        <f t="shared" si="1"/>
        <v>9925273683906986</v>
      </c>
      <c r="C106" s="34" t="s">
        <v>1182</v>
      </c>
      <c r="D106" s="42" t="s">
        <v>1183</v>
      </c>
      <c r="E106" s="43" t="s">
        <v>1184</v>
      </c>
      <c r="F106" s="6" t="s">
        <v>10</v>
      </c>
      <c r="G106" s="46" t="s">
        <v>1185</v>
      </c>
    </row>
    <row r="107" spans="1:7" ht="21" customHeight="1" x14ac:dyDescent="0.25">
      <c r="A107" s="38" t="str">
        <f>"9781485124771"</f>
        <v>9781485124771</v>
      </c>
      <c r="B107" s="6" t="str">
        <f t="shared" si="1"/>
        <v>9925716645406986</v>
      </c>
      <c r="C107" s="34" t="s">
        <v>1186</v>
      </c>
      <c r="D107" s="42" t="s">
        <v>1187</v>
      </c>
      <c r="E107" s="43" t="s">
        <v>1188</v>
      </c>
      <c r="F107" s="6" t="s">
        <v>819</v>
      </c>
      <c r="G107" s="46" t="s">
        <v>1189</v>
      </c>
    </row>
    <row r="108" spans="1:7" ht="28.5" customHeight="1" x14ac:dyDescent="0.25">
      <c r="A108" s="38" t="str">
        <f>"9780190304546"</f>
        <v>9780190304546</v>
      </c>
      <c r="B108" s="6" t="str">
        <f t="shared" si="1"/>
        <v>9925266836506986</v>
      </c>
      <c r="C108" s="34" t="s">
        <v>1190</v>
      </c>
      <c r="D108" s="42" t="s">
        <v>1191</v>
      </c>
      <c r="E108" s="43" t="s">
        <v>1192</v>
      </c>
      <c r="F108" s="6" t="s">
        <v>819</v>
      </c>
      <c r="G108" s="46" t="s">
        <v>1193</v>
      </c>
    </row>
    <row r="109" spans="1:7" ht="28.5" customHeight="1" x14ac:dyDescent="0.25">
      <c r="A109" s="38" t="str">
        <f>"9781843517986"</f>
        <v>9781843517986</v>
      </c>
      <c r="B109" s="6" t="str">
        <f t="shared" si="1"/>
        <v>9925266466506986</v>
      </c>
      <c r="C109" s="34" t="s">
        <v>1194</v>
      </c>
      <c r="D109" s="42" t="s">
        <v>1195</v>
      </c>
      <c r="E109" s="43" t="s">
        <v>1196</v>
      </c>
      <c r="F109" s="6" t="s">
        <v>10</v>
      </c>
      <c r="G109" s="46" t="s">
        <v>1197</v>
      </c>
    </row>
    <row r="110" spans="1:7" ht="21" customHeight="1" x14ac:dyDescent="0.25">
      <c r="A110" s="38" t="str">
        <f>"9783110709896"</f>
        <v>9783110709896</v>
      </c>
      <c r="B110" s="6" t="str">
        <f t="shared" si="1"/>
        <v>9925827405706986</v>
      </c>
      <c r="C110" s="34" t="s">
        <v>1198</v>
      </c>
      <c r="D110" s="42" t="s">
        <v>1199</v>
      </c>
      <c r="E110" s="43" t="s">
        <v>1200</v>
      </c>
      <c r="F110" s="6" t="s">
        <v>10</v>
      </c>
      <c r="G110" s="46" t="s">
        <v>1201</v>
      </c>
    </row>
    <row r="111" spans="1:7" ht="21" customHeight="1" x14ac:dyDescent="0.25">
      <c r="A111" s="38" t="str">
        <f>"9780812299946"</f>
        <v>9780812299946</v>
      </c>
      <c r="B111" s="6" t="str">
        <f t="shared" si="1"/>
        <v>9925319706806986</v>
      </c>
      <c r="C111" s="34" t="s">
        <v>1202</v>
      </c>
      <c r="D111" s="42" t="s">
        <v>1203</v>
      </c>
      <c r="E111" s="43" t="s">
        <v>1204</v>
      </c>
      <c r="F111" s="6" t="s">
        <v>10</v>
      </c>
      <c r="G111" s="46" t="s">
        <v>1205</v>
      </c>
    </row>
    <row r="112" spans="1:7" ht="21" customHeight="1" x14ac:dyDescent="0.25">
      <c r="A112" s="38" t="str">
        <f>"9789004431034"</f>
        <v>9789004431034</v>
      </c>
      <c r="B112" s="6" t="str">
        <f t="shared" si="1"/>
        <v>9925372750006986</v>
      </c>
      <c r="C112" s="34" t="s">
        <v>1206</v>
      </c>
      <c r="D112" s="42" t="s">
        <v>1207</v>
      </c>
      <c r="E112" s="43" t="s">
        <v>1208</v>
      </c>
      <c r="F112" s="6" t="s">
        <v>10</v>
      </c>
      <c r="G112" s="46" t="s">
        <v>1209</v>
      </c>
    </row>
    <row r="113" spans="1:7" ht="21" customHeight="1" x14ac:dyDescent="0.25">
      <c r="A113" s="38" t="str">
        <f>"9781913083168"</f>
        <v>9781913083168</v>
      </c>
      <c r="B113" s="6" t="str">
        <f t="shared" si="1"/>
        <v>9925472660706986</v>
      </c>
      <c r="C113" s="34" t="s">
        <v>1210</v>
      </c>
      <c r="D113" s="42" t="s">
        <v>1211</v>
      </c>
      <c r="E113" s="43" t="s">
        <v>1212</v>
      </c>
      <c r="F113" s="6" t="s">
        <v>10</v>
      </c>
      <c r="G113" s="46" t="s">
        <v>1213</v>
      </c>
    </row>
    <row r="114" spans="1:7" ht="27.75" customHeight="1" x14ac:dyDescent="0.25">
      <c r="A114" s="38" t="str">
        <f>"9781800105706"</f>
        <v>9781800105706</v>
      </c>
      <c r="B114" s="6" t="str">
        <f t="shared" si="1"/>
        <v>9925472007006986</v>
      </c>
      <c r="C114" s="34" t="s">
        <v>1214</v>
      </c>
      <c r="D114" s="42" t="s">
        <v>1215</v>
      </c>
      <c r="E114" s="43" t="s">
        <v>1216</v>
      </c>
      <c r="F114" s="6" t="s">
        <v>10</v>
      </c>
      <c r="G114" s="46" t="s">
        <v>1217</v>
      </c>
    </row>
    <row r="115" spans="1:7" ht="21" customHeight="1" x14ac:dyDescent="0.25">
      <c r="A115" s="38" t="str">
        <f>"9781681743899"</f>
        <v>9781681743899</v>
      </c>
      <c r="B115" s="6" t="str">
        <f t="shared" si="1"/>
        <v>9925472062806986</v>
      </c>
      <c r="C115" s="34" t="s">
        <v>1218</v>
      </c>
      <c r="D115" s="42" t="s">
        <v>1219</v>
      </c>
      <c r="E115" s="43" t="s">
        <v>1220</v>
      </c>
      <c r="F115" s="6" t="s">
        <v>10</v>
      </c>
      <c r="G115" s="46" t="s">
        <v>1221</v>
      </c>
    </row>
    <row r="116" spans="1:7" ht="21" customHeight="1" x14ac:dyDescent="0.25">
      <c r="A116" s="38" t="str">
        <f>"9781839761898"</f>
        <v>9781839761898</v>
      </c>
      <c r="B116" s="6" t="str">
        <f t="shared" ref="B116:B119" si="2">RIGHT(C116,16)</f>
        <v>9925826429506986</v>
      </c>
      <c r="C116" s="34" t="s">
        <v>1222</v>
      </c>
      <c r="D116" s="42" t="s">
        <v>1223</v>
      </c>
      <c r="E116" s="43" t="s">
        <v>1224</v>
      </c>
      <c r="F116" s="6" t="s">
        <v>1099</v>
      </c>
      <c r="G116" s="46" t="s">
        <v>1225</v>
      </c>
    </row>
    <row r="117" spans="1:7" ht="21" customHeight="1" x14ac:dyDescent="0.25">
      <c r="A117" s="38" t="str">
        <f>"9781787389892"</f>
        <v>9781787389892</v>
      </c>
      <c r="B117" s="6" t="str">
        <f t="shared" si="2"/>
        <v>9925691396506986</v>
      </c>
      <c r="C117" s="34" t="s">
        <v>1226</v>
      </c>
      <c r="D117" s="42" t="s">
        <v>1227</v>
      </c>
      <c r="E117" s="43" t="s">
        <v>1228</v>
      </c>
      <c r="F117" s="6" t="s">
        <v>819</v>
      </c>
      <c r="G117" s="46" t="s">
        <v>1229</v>
      </c>
    </row>
    <row r="118" spans="1:7" ht="21" customHeight="1" x14ac:dyDescent="0.25">
      <c r="A118" s="38" t="str">
        <f>"9781000864168"</f>
        <v>9781000864168</v>
      </c>
      <c r="B118" s="6" t="str">
        <f t="shared" si="2"/>
        <v>9925796071906986</v>
      </c>
      <c r="C118" s="34" t="s">
        <v>1230</v>
      </c>
      <c r="D118" s="42" t="s">
        <v>1231</v>
      </c>
      <c r="E118" s="43" t="s">
        <v>1232</v>
      </c>
      <c r="F118" s="6" t="s">
        <v>819</v>
      </c>
      <c r="G118" s="46" t="s">
        <v>1233</v>
      </c>
    </row>
    <row r="119" spans="1:7" ht="28.5" customHeight="1" x14ac:dyDescent="0.25">
      <c r="A119" s="38" t="str">
        <f>"9780192899934"</f>
        <v>9780192899934</v>
      </c>
      <c r="B119" s="6" t="str">
        <f t="shared" si="2"/>
        <v>9925796027506986</v>
      </c>
      <c r="C119" s="34" t="s">
        <v>1234</v>
      </c>
      <c r="D119" s="42" t="s">
        <v>1235</v>
      </c>
      <c r="E119" s="43" t="s">
        <v>1236</v>
      </c>
      <c r="F119" s="6" t="s">
        <v>10</v>
      </c>
      <c r="G119" s="46" t="s">
        <v>580</v>
      </c>
    </row>
  </sheetData>
  <hyperlinks>
    <hyperlink ref="C81" r:id="rId1" xr:uid="{BD3D8EA6-FD4C-4459-83FF-066E8EB92DD2}"/>
    <hyperlink ref="C82" r:id="rId2" xr:uid="{2F248206-2D90-4D7D-8F56-7F8AC1F5F49E}"/>
    <hyperlink ref="C83" r:id="rId3" xr:uid="{263D0440-BDC1-4D39-88C9-2576DA95A02F}"/>
    <hyperlink ref="C84" r:id="rId4" xr:uid="{100F4561-82F1-4C3B-8CAF-08D794C13631}"/>
    <hyperlink ref="C85" r:id="rId5" xr:uid="{9760BE78-DEF5-4C57-B8E9-7D5BB48B6DEE}"/>
    <hyperlink ref="C86" r:id="rId6" xr:uid="{C05CE887-66AA-44EA-B702-EF48A5E8D615}"/>
    <hyperlink ref="C87" r:id="rId7" xr:uid="{673505B3-38E9-4483-964C-BC4891D5B411}"/>
    <hyperlink ref="C88" r:id="rId8" xr:uid="{B7F93EA6-40E3-469D-9C1F-6F2F31A35DCA}"/>
    <hyperlink ref="C89" r:id="rId9" xr:uid="{9CCF8D07-17CD-4663-8A8F-B4004E76553D}"/>
    <hyperlink ref="C90" r:id="rId10" xr:uid="{7AB231DE-A4AD-45C9-BDE4-EEAB0CD67742}"/>
    <hyperlink ref="C91" r:id="rId11" xr:uid="{28E87C6E-FAD2-407D-8B05-A4E154739E97}"/>
    <hyperlink ref="C92" r:id="rId12" xr:uid="{B03987D2-BC06-4580-9D80-17AC08E68275}"/>
    <hyperlink ref="C93" r:id="rId13" xr:uid="{509371F7-DDD5-4DE1-9B04-D7C4406BC800}"/>
    <hyperlink ref="C94" r:id="rId14" xr:uid="{6DEDD72B-114D-4206-BDBD-3A3FE46DC174}"/>
    <hyperlink ref="C95" r:id="rId15" xr:uid="{CEA2C429-BC31-478E-B8D1-3D366CFA10C1}"/>
    <hyperlink ref="C96" r:id="rId16" xr:uid="{C02CDCC3-C9A4-4BFA-8C24-B3AE12E2B72E}"/>
    <hyperlink ref="C97" r:id="rId17" xr:uid="{42163BAE-C26F-4DF9-A15A-D9D1FEEE7A8E}"/>
    <hyperlink ref="C98" r:id="rId18" xr:uid="{B43EE782-8AFB-4449-A13E-0C254D04DB75}"/>
    <hyperlink ref="C99" r:id="rId19" xr:uid="{4DEAB8FB-D4CF-4869-9F5A-4DAEB2DC62D7}"/>
    <hyperlink ref="C100" r:id="rId20" xr:uid="{D6468330-EE68-49ED-851C-F54D4F8223FA}"/>
    <hyperlink ref="C101" r:id="rId21" xr:uid="{B90982F9-9328-48A5-9DF9-1AE516923EEC}"/>
    <hyperlink ref="C102" r:id="rId22" xr:uid="{22527958-E9ED-4FA7-B3E8-289FBDBF8ECC}"/>
    <hyperlink ref="C103" r:id="rId23" xr:uid="{6591E2E0-C04E-4954-A70A-95EEA77A7690}"/>
    <hyperlink ref="C104" r:id="rId24" xr:uid="{0A1FB026-F63F-4004-9459-8D8371DE0727}"/>
    <hyperlink ref="C105" r:id="rId25" xr:uid="{04884950-6D74-4FA5-B4D0-0772DD47D8AA}"/>
    <hyperlink ref="C106" r:id="rId26" xr:uid="{6030CF18-A528-4FE1-8BAC-F77B9CF7AE8F}"/>
    <hyperlink ref="C107" r:id="rId27" xr:uid="{6CD8269B-08FC-470B-86D0-875768AEE038}"/>
    <hyperlink ref="C108" r:id="rId28" xr:uid="{1F9A17F8-0A9E-4CE6-9861-E04F7D539AD2}"/>
    <hyperlink ref="C109" r:id="rId29" xr:uid="{FF2574F6-725E-4D5C-ACA9-F3E3B26D9EDF}"/>
    <hyperlink ref="C110" r:id="rId30" xr:uid="{D9D00DCF-381E-449F-B6F7-2AFBD22C36AD}"/>
    <hyperlink ref="C111" r:id="rId31" xr:uid="{9A55B396-61D8-450D-A1CB-59DF5B1B2DF4}"/>
    <hyperlink ref="C112" r:id="rId32" xr:uid="{161E3FA2-D568-457D-AD60-A6AA4A101613}"/>
    <hyperlink ref="C113" r:id="rId33" xr:uid="{FAEB7112-C761-4711-8834-2ACAD2AD2214}"/>
    <hyperlink ref="C114" r:id="rId34" xr:uid="{9E8FDF33-F5B1-45A4-B77C-C599036F3378}"/>
    <hyperlink ref="C115" r:id="rId35" xr:uid="{B3E5FCA8-52C4-41B7-8AFE-EDEDEA8FE8AE}"/>
    <hyperlink ref="C116" r:id="rId36" xr:uid="{AC554057-73B5-48F6-83B9-C69C89459C56}"/>
    <hyperlink ref="C117" r:id="rId37" xr:uid="{3EB8B102-FC53-464A-873C-FE7BD670419D}"/>
    <hyperlink ref="C118" r:id="rId38" xr:uid="{3EF9BFC2-54D1-4D49-B8E0-17EB6136FEE1}"/>
    <hyperlink ref="C119" r:id="rId39" xr:uid="{8B5F7780-5C80-429A-A881-A56FF77A3922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D7E3-9FAA-42F0-849A-F69E22B31154}">
  <sheetPr>
    <tabColor theme="4" tint="0.59999389629810485"/>
  </sheetPr>
  <dimension ref="A1:G11"/>
  <sheetViews>
    <sheetView workbookViewId="0">
      <selection activeCell="C2" sqref="C2"/>
    </sheetView>
  </sheetViews>
  <sheetFormatPr defaultRowHeight="15" x14ac:dyDescent="0.25"/>
  <cols>
    <col min="1" max="1" width="14.5703125" customWidth="1"/>
    <col min="2" max="2" width="19.42578125" customWidth="1"/>
    <col min="3" max="3" width="86.42578125" customWidth="1"/>
    <col min="4" max="4" width="63.5703125" customWidth="1"/>
    <col min="5" max="5" width="57" bestFit="1" customWidth="1"/>
    <col min="6" max="6" width="5.5703125" customWidth="1"/>
    <col min="7" max="7" width="34" customWidth="1"/>
  </cols>
  <sheetData>
    <row r="1" spans="1:7" ht="19.5" customHeight="1" x14ac:dyDescent="0.25">
      <c r="A1" s="61" t="s">
        <v>0</v>
      </c>
      <c r="B1" s="61" t="s">
        <v>1</v>
      </c>
      <c r="C1" s="61" t="s">
        <v>2</v>
      </c>
      <c r="D1" s="62" t="s">
        <v>3</v>
      </c>
      <c r="E1" s="57" t="s">
        <v>4</v>
      </c>
      <c r="F1" s="47" t="s">
        <v>5</v>
      </c>
      <c r="G1" s="47" t="s">
        <v>6</v>
      </c>
    </row>
    <row r="2" spans="1:7" ht="15.75" customHeight="1" x14ac:dyDescent="0.25">
      <c r="A2" s="58" t="s">
        <v>1237</v>
      </c>
      <c r="B2" s="58" t="str">
        <f>RIGHT(C2,16)</f>
        <v>9925253479306986</v>
      </c>
      <c r="C2" s="59" t="s">
        <v>1238</v>
      </c>
      <c r="D2" s="60" t="s">
        <v>1239</v>
      </c>
      <c r="E2" s="51" t="s">
        <v>1240</v>
      </c>
      <c r="F2" s="6" t="s">
        <v>10</v>
      </c>
      <c r="G2" s="10" t="s">
        <v>1241</v>
      </c>
    </row>
    <row r="3" spans="1:7" ht="16.5" customHeight="1" x14ac:dyDescent="0.25">
      <c r="A3" s="48" t="s">
        <v>1242</v>
      </c>
      <c r="B3" s="48" t="str">
        <f t="shared" ref="B3:B11" si="0">RIGHT(C3,16)</f>
        <v>9925831312806986</v>
      </c>
      <c r="C3" s="49" t="s">
        <v>1243</v>
      </c>
      <c r="D3" s="50" t="s">
        <v>1244</v>
      </c>
      <c r="E3" s="51" t="s">
        <v>1245</v>
      </c>
      <c r="F3" s="6" t="s">
        <v>10</v>
      </c>
      <c r="G3" s="10" t="s">
        <v>1246</v>
      </c>
    </row>
    <row r="4" spans="1:7" ht="16.5" customHeight="1" x14ac:dyDescent="0.25">
      <c r="A4" s="48" t="s">
        <v>1247</v>
      </c>
      <c r="B4" s="48" t="str">
        <f t="shared" si="0"/>
        <v>9925319755806986</v>
      </c>
      <c r="C4" s="52" t="s">
        <v>1248</v>
      </c>
      <c r="D4" s="50" t="s">
        <v>1249</v>
      </c>
      <c r="E4" s="51" t="s">
        <v>1250</v>
      </c>
      <c r="F4" s="6" t="s">
        <v>10</v>
      </c>
      <c r="G4" s="10" t="s">
        <v>1251</v>
      </c>
    </row>
    <row r="5" spans="1:7" ht="16.5" customHeight="1" x14ac:dyDescent="0.25">
      <c r="A5" s="48" t="s">
        <v>1252</v>
      </c>
      <c r="B5" s="48" t="str">
        <f t="shared" si="0"/>
        <v>9925831312506986</v>
      </c>
      <c r="C5" s="49" t="s">
        <v>1253</v>
      </c>
      <c r="D5" s="50" t="s">
        <v>1254</v>
      </c>
      <c r="E5" s="51" t="s">
        <v>1255</v>
      </c>
      <c r="F5" s="6" t="s">
        <v>10</v>
      </c>
      <c r="G5" s="10" t="s">
        <v>1256</v>
      </c>
    </row>
    <row r="6" spans="1:7" ht="16.5" customHeight="1" x14ac:dyDescent="0.25">
      <c r="A6" s="48" t="s">
        <v>1257</v>
      </c>
      <c r="B6" s="48" t="str">
        <f t="shared" si="0"/>
        <v>9925831312906986</v>
      </c>
      <c r="C6" s="49" t="s">
        <v>1258</v>
      </c>
      <c r="D6" s="50" t="s">
        <v>1259</v>
      </c>
      <c r="E6" s="51" t="s">
        <v>1260</v>
      </c>
      <c r="F6" s="6" t="s">
        <v>10</v>
      </c>
      <c r="G6" s="10" t="s">
        <v>1261</v>
      </c>
    </row>
    <row r="7" spans="1:7" ht="16.5" customHeight="1" x14ac:dyDescent="0.25">
      <c r="A7" s="48" t="s">
        <v>1262</v>
      </c>
      <c r="B7" s="48" t="str">
        <f t="shared" si="0"/>
        <v>9925274384406986</v>
      </c>
      <c r="C7" s="49" t="s">
        <v>1263</v>
      </c>
      <c r="D7" s="50" t="s">
        <v>1264</v>
      </c>
      <c r="E7" s="51" t="s">
        <v>1265</v>
      </c>
      <c r="F7" s="6" t="s">
        <v>10</v>
      </c>
      <c r="G7" s="10" t="s">
        <v>1266</v>
      </c>
    </row>
    <row r="8" spans="1:7" ht="16.5" customHeight="1" x14ac:dyDescent="0.25">
      <c r="A8" s="48" t="s">
        <v>1267</v>
      </c>
      <c r="B8" s="48" t="str">
        <f>RIGHT(C8,18)</f>
        <v>990023885120106986</v>
      </c>
      <c r="C8" s="49" t="s">
        <v>1268</v>
      </c>
      <c r="D8" s="50" t="s">
        <v>1269</v>
      </c>
      <c r="E8" s="51" t="s">
        <v>1270</v>
      </c>
      <c r="F8" s="6" t="s">
        <v>10</v>
      </c>
      <c r="G8" s="10" t="s">
        <v>1271</v>
      </c>
    </row>
    <row r="9" spans="1:7" ht="16.5" customHeight="1" x14ac:dyDescent="0.25">
      <c r="A9" s="48" t="s">
        <v>1272</v>
      </c>
      <c r="B9" s="48" t="str">
        <f t="shared" si="0"/>
        <v>9925273267606986</v>
      </c>
      <c r="C9" s="49" t="s">
        <v>1273</v>
      </c>
      <c r="D9" s="50" t="s">
        <v>1274</v>
      </c>
      <c r="E9" s="51" t="s">
        <v>1275</v>
      </c>
      <c r="F9" s="6" t="s">
        <v>10</v>
      </c>
      <c r="G9" s="10" t="s">
        <v>1276</v>
      </c>
    </row>
    <row r="10" spans="1:7" ht="30" x14ac:dyDescent="0.25">
      <c r="A10" s="48" t="s">
        <v>1277</v>
      </c>
      <c r="B10" s="48" t="str">
        <f t="shared" si="0"/>
        <v>9925831312606986</v>
      </c>
      <c r="C10" s="49" t="s">
        <v>1278</v>
      </c>
      <c r="D10" s="50" t="s">
        <v>1279</v>
      </c>
      <c r="E10" s="51" t="s">
        <v>1280</v>
      </c>
      <c r="F10" s="6" t="s">
        <v>10</v>
      </c>
      <c r="G10" s="10" t="s">
        <v>1261</v>
      </c>
    </row>
    <row r="11" spans="1:7" ht="30" x14ac:dyDescent="0.25">
      <c r="A11" s="48" t="s">
        <v>1281</v>
      </c>
      <c r="B11" s="48" t="str">
        <f t="shared" si="0"/>
        <v>9925831312706986</v>
      </c>
      <c r="C11" s="49" t="s">
        <v>1282</v>
      </c>
      <c r="D11" s="50" t="s">
        <v>1283</v>
      </c>
      <c r="E11" s="51" t="s">
        <v>1284</v>
      </c>
      <c r="F11" s="6" t="s">
        <v>10</v>
      </c>
      <c r="G11" s="10" t="s">
        <v>1285</v>
      </c>
    </row>
  </sheetData>
  <hyperlinks>
    <hyperlink ref="C2" r:id="rId1" xr:uid="{E456517F-2761-4A4E-B0DE-780E2EEAD313}"/>
    <hyperlink ref="C3" r:id="rId2" xr:uid="{7DE27742-3E9C-4500-A2C0-9F5377145116}"/>
    <hyperlink ref="C4" r:id="rId3" xr:uid="{F4B8C5C6-2EA6-4008-BE8C-6DB8CBB20F64}"/>
    <hyperlink ref="C5" r:id="rId4" xr:uid="{1120F309-E434-460B-A279-02DE197A7283}"/>
    <hyperlink ref="C6" r:id="rId5" xr:uid="{62FE414A-B2FC-4EE4-AC1B-FE9F7C627F10}"/>
    <hyperlink ref="C7" r:id="rId6" xr:uid="{A9B3BC5B-5066-4FA0-988C-E7EDEE976635}"/>
    <hyperlink ref="C8" r:id="rId7" xr:uid="{41C30C7D-DB59-442D-BE84-E6B97EF5A67C}"/>
    <hyperlink ref="C9" r:id="rId8" xr:uid="{7E17134C-62BB-42F8-A3C9-2B4E4E1EF669}"/>
    <hyperlink ref="C10" r:id="rId9" xr:uid="{89DA496C-F15D-450F-AD9B-09E0EBE78C25}"/>
    <hyperlink ref="C11" r:id="rId10" xr:uid="{74C7AE6E-12F3-45B6-82FC-F7A774B85D5A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0837-46F9-4E36-87F3-D814C231E56F}">
  <sheetPr>
    <tabColor theme="2" tint="-0.249977111117893"/>
  </sheetPr>
  <dimension ref="A1:I100"/>
  <sheetViews>
    <sheetView workbookViewId="0">
      <selection activeCell="C18" sqref="C18"/>
    </sheetView>
  </sheetViews>
  <sheetFormatPr defaultRowHeight="15" x14ac:dyDescent="0.25"/>
  <cols>
    <col min="1" max="1" width="14.28515625" customWidth="1"/>
    <col min="2" max="2" width="19.5703125" customWidth="1"/>
    <col min="3" max="3" width="86.28515625" customWidth="1"/>
    <col min="4" max="4" width="57" bestFit="1" customWidth="1"/>
    <col min="5" max="5" width="57" customWidth="1"/>
    <col min="6" max="6" width="5.28515625" customWidth="1"/>
    <col min="7" max="7" width="26.28515625" customWidth="1"/>
  </cols>
  <sheetData>
    <row r="1" spans="1:7" s="24" customFormat="1" ht="21.75" customHeight="1" x14ac:dyDescent="0.25">
      <c r="A1" s="19" t="s">
        <v>0</v>
      </c>
      <c r="B1" s="53" t="s">
        <v>1</v>
      </c>
      <c r="C1" s="53" t="s">
        <v>2</v>
      </c>
      <c r="D1" s="54" t="s">
        <v>4</v>
      </c>
      <c r="E1" s="54" t="s">
        <v>3</v>
      </c>
      <c r="F1" s="55" t="s">
        <v>5</v>
      </c>
      <c r="G1" s="55" t="s">
        <v>6</v>
      </c>
    </row>
    <row r="2" spans="1:7" s="24" customFormat="1" ht="30" x14ac:dyDescent="0.25">
      <c r="A2" s="5" t="s">
        <v>1286</v>
      </c>
      <c r="B2" s="5" t="str">
        <f>RIGHT(C2,16)</f>
        <v>9925276013506986</v>
      </c>
      <c r="C2" s="5" t="s">
        <v>1287</v>
      </c>
      <c r="D2" s="26" t="s">
        <v>1288</v>
      </c>
      <c r="E2" s="26" t="s">
        <v>1289</v>
      </c>
      <c r="F2" s="27" t="s">
        <v>10</v>
      </c>
      <c r="G2" s="26" t="s">
        <v>1290</v>
      </c>
    </row>
    <row r="3" spans="1:7" s="24" customFormat="1" ht="30" x14ac:dyDescent="0.25">
      <c r="A3" s="5" t="s">
        <v>1291</v>
      </c>
      <c r="B3" s="5" t="str">
        <f t="shared" ref="B3:B66" si="0">RIGHT(C3,16)</f>
        <v>9925259958906986</v>
      </c>
      <c r="C3" s="5" t="s">
        <v>1292</v>
      </c>
      <c r="D3" s="26" t="s">
        <v>1293</v>
      </c>
      <c r="E3" s="26" t="s">
        <v>1294</v>
      </c>
      <c r="F3" s="27" t="s">
        <v>10</v>
      </c>
      <c r="G3" s="26" t="s">
        <v>1295</v>
      </c>
    </row>
    <row r="4" spans="1:7" s="24" customFormat="1" ht="30" x14ac:dyDescent="0.25">
      <c r="A4" s="5" t="s">
        <v>1296</v>
      </c>
      <c r="B4" s="5" t="str">
        <f t="shared" si="0"/>
        <v>9925420702006986</v>
      </c>
      <c r="C4" s="5" t="s">
        <v>1297</v>
      </c>
      <c r="D4" s="26" t="s">
        <v>1298</v>
      </c>
      <c r="E4" s="26" t="s">
        <v>1299</v>
      </c>
      <c r="F4" s="27" t="s">
        <v>10</v>
      </c>
      <c r="G4" s="26" t="s">
        <v>1300</v>
      </c>
    </row>
    <row r="5" spans="1:7" s="24" customFormat="1" ht="30" x14ac:dyDescent="0.25">
      <c r="A5" s="5" t="s">
        <v>1301</v>
      </c>
      <c r="B5" s="5" t="str">
        <f t="shared" si="0"/>
        <v>9925250165606986</v>
      </c>
      <c r="C5" s="5" t="s">
        <v>1302</v>
      </c>
      <c r="D5" s="26" t="s">
        <v>1303</v>
      </c>
      <c r="E5" s="26" t="s">
        <v>1304</v>
      </c>
      <c r="F5" s="27" t="s">
        <v>10</v>
      </c>
      <c r="G5" s="26" t="s">
        <v>1305</v>
      </c>
    </row>
    <row r="6" spans="1:7" s="24" customFormat="1" ht="30" x14ac:dyDescent="0.25">
      <c r="A6" s="5" t="s">
        <v>1306</v>
      </c>
      <c r="B6" s="5" t="str">
        <f t="shared" si="0"/>
        <v>9925831212806986</v>
      </c>
      <c r="C6" s="5" t="s">
        <v>1307</v>
      </c>
      <c r="D6" s="26" t="s">
        <v>1308</v>
      </c>
      <c r="E6" s="26" t="s">
        <v>1309</v>
      </c>
      <c r="F6" s="27" t="s">
        <v>10</v>
      </c>
      <c r="G6" s="26" t="s">
        <v>1310</v>
      </c>
    </row>
    <row r="7" spans="1:7" s="24" customFormat="1" ht="30" x14ac:dyDescent="0.25">
      <c r="A7" s="5" t="s">
        <v>1311</v>
      </c>
      <c r="B7" s="5" t="str">
        <f t="shared" si="0"/>
        <v>9925249969006986</v>
      </c>
      <c r="C7" s="5" t="s">
        <v>1312</v>
      </c>
      <c r="D7" s="26" t="s">
        <v>1313</v>
      </c>
      <c r="E7" s="26" t="s">
        <v>1314</v>
      </c>
      <c r="F7" s="27" t="s">
        <v>10</v>
      </c>
      <c r="G7" s="26" t="s">
        <v>1315</v>
      </c>
    </row>
    <row r="8" spans="1:7" s="24" customFormat="1" ht="30" x14ac:dyDescent="0.25">
      <c r="A8" s="5" t="s">
        <v>1316</v>
      </c>
      <c r="B8" s="5" t="str">
        <f t="shared" si="0"/>
        <v>9925831012306986</v>
      </c>
      <c r="C8" s="5" t="s">
        <v>1317</v>
      </c>
      <c r="D8" s="26" t="s">
        <v>1318</v>
      </c>
      <c r="E8" s="26" t="s">
        <v>1319</v>
      </c>
      <c r="F8" s="27" t="s">
        <v>10</v>
      </c>
      <c r="G8" s="26" t="s">
        <v>1320</v>
      </c>
    </row>
    <row r="9" spans="1:7" s="24" customFormat="1" ht="30" x14ac:dyDescent="0.25">
      <c r="A9" s="5" t="s">
        <v>1321</v>
      </c>
      <c r="B9" s="5" t="str">
        <f t="shared" si="0"/>
        <v>9925245471406986</v>
      </c>
      <c r="C9" s="5" t="s">
        <v>1322</v>
      </c>
      <c r="D9" s="26" t="s">
        <v>1323</v>
      </c>
      <c r="E9" s="26" t="s">
        <v>1324</v>
      </c>
      <c r="F9" s="27" t="s">
        <v>10</v>
      </c>
      <c r="G9" s="26" t="s">
        <v>1300</v>
      </c>
    </row>
    <row r="10" spans="1:7" s="24" customFormat="1" ht="30" x14ac:dyDescent="0.25">
      <c r="A10" s="5" t="s">
        <v>1325</v>
      </c>
      <c r="B10" s="5" t="str">
        <f t="shared" si="0"/>
        <v>9925272626906986</v>
      </c>
      <c r="C10" s="5" t="s">
        <v>1326</v>
      </c>
      <c r="D10" s="26" t="s">
        <v>1327</v>
      </c>
      <c r="E10" s="26" t="s">
        <v>1328</v>
      </c>
      <c r="F10" s="27" t="s">
        <v>10</v>
      </c>
      <c r="G10" s="26" t="s">
        <v>1329</v>
      </c>
    </row>
    <row r="11" spans="1:7" s="24" customFormat="1" ht="30" x14ac:dyDescent="0.25">
      <c r="A11" s="5" t="s">
        <v>1330</v>
      </c>
      <c r="B11" s="5" t="str">
        <f t="shared" si="0"/>
        <v>9925264585606986</v>
      </c>
      <c r="C11" s="5" t="s">
        <v>1331</v>
      </c>
      <c r="D11" s="26" t="s">
        <v>1332</v>
      </c>
      <c r="E11" s="26" t="s">
        <v>1333</v>
      </c>
      <c r="F11" s="27" t="s">
        <v>10</v>
      </c>
      <c r="G11" s="26" t="s">
        <v>1334</v>
      </c>
    </row>
    <row r="12" spans="1:7" s="24" customFormat="1" ht="30" x14ac:dyDescent="0.25">
      <c r="A12" s="5" t="s">
        <v>1335</v>
      </c>
      <c r="B12" s="5" t="str">
        <f t="shared" si="0"/>
        <v>9925245808106986</v>
      </c>
      <c r="C12" s="5" t="s">
        <v>1336</v>
      </c>
      <c r="D12" s="26" t="s">
        <v>1337</v>
      </c>
      <c r="E12" s="26" t="s">
        <v>1338</v>
      </c>
      <c r="F12" s="27" t="s">
        <v>10</v>
      </c>
      <c r="G12" s="26" t="s">
        <v>1329</v>
      </c>
    </row>
    <row r="13" spans="1:7" s="24" customFormat="1" ht="30" x14ac:dyDescent="0.25">
      <c r="A13" s="5" t="s">
        <v>1339</v>
      </c>
      <c r="B13" s="5" t="str">
        <f t="shared" si="0"/>
        <v>9925253059206986</v>
      </c>
      <c r="C13" s="5" t="s">
        <v>1340</v>
      </c>
      <c r="D13" s="26" t="s">
        <v>1341</v>
      </c>
      <c r="E13" s="26" t="s">
        <v>1342</v>
      </c>
      <c r="F13" s="27" t="s">
        <v>10</v>
      </c>
      <c r="G13" s="26" t="s">
        <v>1315</v>
      </c>
    </row>
    <row r="14" spans="1:7" s="24" customFormat="1" ht="30" x14ac:dyDescent="0.25">
      <c r="A14" s="5" t="s">
        <v>1343</v>
      </c>
      <c r="B14" s="5" t="str">
        <f t="shared" si="0"/>
        <v>9925262857406986</v>
      </c>
      <c r="C14" s="5" t="s">
        <v>1344</v>
      </c>
      <c r="D14" s="26" t="s">
        <v>1345</v>
      </c>
      <c r="E14" s="26" t="s">
        <v>1346</v>
      </c>
      <c r="F14" s="27" t="s">
        <v>10</v>
      </c>
      <c r="G14" s="26" t="s">
        <v>1315</v>
      </c>
    </row>
    <row r="15" spans="1:7" s="24" customFormat="1" ht="30" x14ac:dyDescent="0.25">
      <c r="A15" s="5" t="s">
        <v>1347</v>
      </c>
      <c r="B15" s="5" t="str">
        <f t="shared" si="0"/>
        <v>9925643787306986</v>
      </c>
      <c r="C15" s="5" t="s">
        <v>1348</v>
      </c>
      <c r="D15" s="26" t="s">
        <v>1349</v>
      </c>
      <c r="E15" s="26" t="s">
        <v>1350</v>
      </c>
      <c r="F15" s="27" t="s">
        <v>10</v>
      </c>
      <c r="G15" s="26" t="s">
        <v>1351</v>
      </c>
    </row>
    <row r="16" spans="1:7" s="24" customFormat="1" ht="30" x14ac:dyDescent="0.25">
      <c r="A16" s="5" t="s">
        <v>1352</v>
      </c>
      <c r="B16" s="5" t="str">
        <f t="shared" si="0"/>
        <v>9925244222006986</v>
      </c>
      <c r="C16" s="5" t="s">
        <v>1353</v>
      </c>
      <c r="D16" s="26" t="s">
        <v>1354</v>
      </c>
      <c r="E16" s="26" t="s">
        <v>1355</v>
      </c>
      <c r="F16" s="27" t="s">
        <v>10</v>
      </c>
      <c r="G16" s="26" t="s">
        <v>1310</v>
      </c>
    </row>
    <row r="17" spans="1:9" s="24" customFormat="1" ht="30" x14ac:dyDescent="0.25">
      <c r="A17" s="28">
        <v>9781351709903</v>
      </c>
      <c r="B17" s="5" t="str">
        <f t="shared" si="0"/>
        <v>9925262379906986</v>
      </c>
      <c r="C17" s="28" t="s">
        <v>1356</v>
      </c>
      <c r="D17" s="26" t="s">
        <v>1357</v>
      </c>
      <c r="E17" s="26" t="s">
        <v>1358</v>
      </c>
      <c r="F17" s="27" t="s">
        <v>10</v>
      </c>
      <c r="G17" s="26" t="s">
        <v>1310</v>
      </c>
    </row>
    <row r="18" spans="1:9" s="24" customFormat="1" ht="30" x14ac:dyDescent="0.25">
      <c r="A18" s="5" t="s">
        <v>1359</v>
      </c>
      <c r="B18" s="5" t="str">
        <f t="shared" si="0"/>
        <v>9925271154106986</v>
      </c>
      <c r="C18" s="5" t="s">
        <v>1360</v>
      </c>
      <c r="D18" s="26" t="s">
        <v>1361</v>
      </c>
      <c r="E18" s="26" t="s">
        <v>1362</v>
      </c>
      <c r="F18" s="27" t="s">
        <v>10</v>
      </c>
      <c r="G18" s="26" t="s">
        <v>1320</v>
      </c>
    </row>
    <row r="19" spans="1:9" s="24" customFormat="1" ht="30" x14ac:dyDescent="0.25">
      <c r="A19" s="5" t="s">
        <v>1363</v>
      </c>
      <c r="B19" s="5" t="str">
        <f t="shared" si="0"/>
        <v>9925246907906986</v>
      </c>
      <c r="C19" s="5" t="s">
        <v>1364</v>
      </c>
      <c r="D19" s="26" t="s">
        <v>1365</v>
      </c>
      <c r="E19" s="26" t="s">
        <v>1366</v>
      </c>
      <c r="F19" s="27" t="s">
        <v>10</v>
      </c>
      <c r="G19" s="26" t="s">
        <v>1310</v>
      </c>
    </row>
    <row r="20" spans="1:9" s="24" customFormat="1" ht="30" x14ac:dyDescent="0.25">
      <c r="A20" s="5" t="s">
        <v>1367</v>
      </c>
      <c r="B20" s="5" t="str">
        <f t="shared" si="0"/>
        <v>9925261265006986</v>
      </c>
      <c r="C20" s="5" t="s">
        <v>1368</v>
      </c>
      <c r="D20" s="26" t="s">
        <v>1369</v>
      </c>
      <c r="E20" s="26" t="s">
        <v>1370</v>
      </c>
      <c r="F20" s="27" t="s">
        <v>10</v>
      </c>
      <c r="G20" s="26" t="s">
        <v>1329</v>
      </c>
    </row>
    <row r="21" spans="1:9" s="24" customFormat="1" ht="30" x14ac:dyDescent="0.25">
      <c r="A21" s="5" t="s">
        <v>1371</v>
      </c>
      <c r="B21" s="5" t="str">
        <f t="shared" si="0"/>
        <v>9925256122506986</v>
      </c>
      <c r="C21" s="5" t="s">
        <v>1372</v>
      </c>
      <c r="D21" s="26" t="s">
        <v>1373</v>
      </c>
      <c r="E21" s="26" t="s">
        <v>1374</v>
      </c>
      <c r="F21" s="27" t="s">
        <v>10</v>
      </c>
      <c r="G21" s="26" t="s">
        <v>1375</v>
      </c>
    </row>
    <row r="22" spans="1:9" s="24" customFormat="1" ht="30" x14ac:dyDescent="0.25">
      <c r="A22" s="5" t="s">
        <v>1376</v>
      </c>
      <c r="B22" s="5" t="str">
        <f t="shared" si="0"/>
        <v>9925686755406986</v>
      </c>
      <c r="C22" s="5" t="s">
        <v>1377</v>
      </c>
      <c r="D22" s="26" t="s">
        <v>1378</v>
      </c>
      <c r="E22" s="26" t="s">
        <v>1379</v>
      </c>
      <c r="F22" s="27" t="s">
        <v>10</v>
      </c>
      <c r="G22" s="26" t="s">
        <v>1310</v>
      </c>
    </row>
    <row r="23" spans="1:9" s="24" customFormat="1" ht="30" x14ac:dyDescent="0.25">
      <c r="A23" s="5" t="s">
        <v>1380</v>
      </c>
      <c r="B23" s="5" t="str">
        <f t="shared" si="0"/>
        <v>9925614260406986</v>
      </c>
      <c r="C23" s="5" t="s">
        <v>1381</v>
      </c>
      <c r="D23" s="26" t="s">
        <v>1382</v>
      </c>
      <c r="E23" s="26" t="s">
        <v>1383</v>
      </c>
      <c r="F23" s="27" t="s">
        <v>10</v>
      </c>
      <c r="G23" s="26" t="s">
        <v>1300</v>
      </c>
    </row>
    <row r="24" spans="1:9" s="24" customFormat="1" ht="30" x14ac:dyDescent="0.25">
      <c r="A24" s="5" t="s">
        <v>1384</v>
      </c>
      <c r="B24" s="5" t="str">
        <f t="shared" si="0"/>
        <v>9925257958406986</v>
      </c>
      <c r="C24" s="5" t="s">
        <v>1385</v>
      </c>
      <c r="D24" s="26" t="s">
        <v>1386</v>
      </c>
      <c r="E24" s="26" t="s">
        <v>1387</v>
      </c>
      <c r="F24" s="27" t="s">
        <v>10</v>
      </c>
      <c r="G24" s="26" t="s">
        <v>1375</v>
      </c>
      <c r="I24" s="24" t="s">
        <v>1388</v>
      </c>
    </row>
    <row r="25" spans="1:9" s="24" customFormat="1" ht="30" x14ac:dyDescent="0.25">
      <c r="A25" s="5" t="s">
        <v>1389</v>
      </c>
      <c r="B25" s="5" t="str">
        <f t="shared" si="0"/>
        <v>9925327401606986</v>
      </c>
      <c r="C25" s="5" t="s">
        <v>1390</v>
      </c>
      <c r="D25" s="26" t="s">
        <v>1391</v>
      </c>
      <c r="E25" s="26" t="s">
        <v>1392</v>
      </c>
      <c r="F25" s="27" t="s">
        <v>10</v>
      </c>
      <c r="G25" s="26" t="s">
        <v>1393</v>
      </c>
    </row>
    <row r="26" spans="1:9" s="24" customFormat="1" ht="30" x14ac:dyDescent="0.25">
      <c r="A26" s="5">
        <v>9781482226577</v>
      </c>
      <c r="B26" s="5" t="str">
        <f t="shared" si="0"/>
        <v>9925240164506986</v>
      </c>
      <c r="C26" s="5" t="s">
        <v>1394</v>
      </c>
      <c r="D26" s="26" t="s">
        <v>1395</v>
      </c>
      <c r="E26" s="26" t="s">
        <v>1396</v>
      </c>
      <c r="F26" s="27" t="s">
        <v>10</v>
      </c>
      <c r="G26" s="26" t="s">
        <v>1397</v>
      </c>
    </row>
    <row r="27" spans="1:9" s="24" customFormat="1" ht="30" x14ac:dyDescent="0.25">
      <c r="A27" s="5" t="s">
        <v>1398</v>
      </c>
      <c r="B27" s="5" t="str">
        <f t="shared" si="0"/>
        <v>9925271502806986</v>
      </c>
      <c r="C27" s="5" t="s">
        <v>1399</v>
      </c>
      <c r="D27" s="26" t="s">
        <v>1400</v>
      </c>
      <c r="E27" s="26" t="s">
        <v>1401</v>
      </c>
      <c r="F27" s="27" t="s">
        <v>10</v>
      </c>
      <c r="G27" s="26" t="s">
        <v>1310</v>
      </c>
    </row>
    <row r="28" spans="1:9" s="24" customFormat="1" ht="30" x14ac:dyDescent="0.25">
      <c r="A28" s="5" t="s">
        <v>1402</v>
      </c>
      <c r="B28" s="5" t="str">
        <f t="shared" si="0"/>
        <v>9925262703306986</v>
      </c>
      <c r="C28" s="5" t="s">
        <v>1403</v>
      </c>
      <c r="D28" s="26" t="s">
        <v>1404</v>
      </c>
      <c r="E28" s="26" t="s">
        <v>1405</v>
      </c>
      <c r="F28" s="27" t="s">
        <v>10</v>
      </c>
      <c r="G28" s="26" t="s">
        <v>1406</v>
      </c>
    </row>
    <row r="29" spans="1:9" s="24" customFormat="1" ht="30" customHeight="1" x14ac:dyDescent="0.25">
      <c r="A29" s="5" t="s">
        <v>1407</v>
      </c>
      <c r="B29" s="5" t="str">
        <f t="shared" si="0"/>
        <v>9925682478206986</v>
      </c>
      <c r="C29" s="5" t="s">
        <v>1408</v>
      </c>
      <c r="D29" s="26" t="s">
        <v>1409</v>
      </c>
      <c r="E29" s="26" t="s">
        <v>1410</v>
      </c>
      <c r="F29" s="27" t="s">
        <v>10</v>
      </c>
      <c r="G29" s="26" t="s">
        <v>1329</v>
      </c>
    </row>
    <row r="30" spans="1:9" s="24" customFormat="1" ht="30" x14ac:dyDescent="0.25">
      <c r="A30" s="5" t="s">
        <v>1411</v>
      </c>
      <c r="B30" s="5" t="str">
        <f>RIGHT(C30,18)</f>
        <v>990021073280106986</v>
      </c>
      <c r="C30" s="5" t="s">
        <v>1412</v>
      </c>
      <c r="D30" s="26" t="s">
        <v>1413</v>
      </c>
      <c r="E30" s="26" t="s">
        <v>1414</v>
      </c>
      <c r="F30" s="27" t="s">
        <v>10</v>
      </c>
      <c r="G30" s="26" t="s">
        <v>1415</v>
      </c>
    </row>
    <row r="31" spans="1:9" s="24" customFormat="1" ht="30" x14ac:dyDescent="0.25">
      <c r="A31" s="5" t="s">
        <v>1416</v>
      </c>
      <c r="B31" s="5" t="str">
        <f t="shared" si="0"/>
        <v>9925614017706986</v>
      </c>
      <c r="C31" s="5" t="s">
        <v>1417</v>
      </c>
      <c r="D31" s="26" t="s">
        <v>1418</v>
      </c>
      <c r="E31" s="26" t="s">
        <v>1419</v>
      </c>
      <c r="F31" s="27" t="s">
        <v>10</v>
      </c>
      <c r="G31" s="26" t="s">
        <v>1393</v>
      </c>
    </row>
    <row r="32" spans="1:9" s="24" customFormat="1" ht="30" x14ac:dyDescent="0.25">
      <c r="A32" s="5" t="s">
        <v>1420</v>
      </c>
      <c r="B32" s="5" t="str">
        <f t="shared" si="0"/>
        <v>9925321115506986</v>
      </c>
      <c r="C32" s="5" t="s">
        <v>1421</v>
      </c>
      <c r="D32" s="26" t="s">
        <v>1422</v>
      </c>
      <c r="E32" s="26" t="s">
        <v>1423</v>
      </c>
      <c r="F32" s="27" t="s">
        <v>10</v>
      </c>
      <c r="G32" s="26" t="s">
        <v>1300</v>
      </c>
    </row>
    <row r="33" spans="1:7" s="24" customFormat="1" ht="30" x14ac:dyDescent="0.25">
      <c r="A33" s="5" t="s">
        <v>1424</v>
      </c>
      <c r="B33" s="5" t="str">
        <f t="shared" si="0"/>
        <v>9925499691706986</v>
      </c>
      <c r="C33" s="5" t="s">
        <v>1425</v>
      </c>
      <c r="D33" s="26" t="s">
        <v>1426</v>
      </c>
      <c r="E33" s="26" t="s">
        <v>1427</v>
      </c>
      <c r="F33" s="27" t="s">
        <v>10</v>
      </c>
      <c r="G33" s="26" t="s">
        <v>1300</v>
      </c>
    </row>
    <row r="34" spans="1:7" s="24" customFormat="1" ht="30" x14ac:dyDescent="0.25">
      <c r="A34" s="5" t="s">
        <v>1428</v>
      </c>
      <c r="B34" s="5" t="str">
        <f t="shared" si="0"/>
        <v>9925250214406986</v>
      </c>
      <c r="C34" s="5" t="s">
        <v>1429</v>
      </c>
      <c r="D34" s="26" t="s">
        <v>1430</v>
      </c>
      <c r="E34" s="26" t="s">
        <v>1431</v>
      </c>
      <c r="F34" s="27" t="s">
        <v>10</v>
      </c>
      <c r="G34" s="26" t="s">
        <v>1432</v>
      </c>
    </row>
    <row r="35" spans="1:7" s="24" customFormat="1" ht="30" x14ac:dyDescent="0.25">
      <c r="A35" s="5" t="s">
        <v>1433</v>
      </c>
      <c r="B35" s="5" t="str">
        <f t="shared" si="0"/>
        <v>9925265024606986</v>
      </c>
      <c r="C35" s="5" t="s">
        <v>1434</v>
      </c>
      <c r="D35" s="26" t="s">
        <v>1435</v>
      </c>
      <c r="E35" s="26" t="s">
        <v>1436</v>
      </c>
      <c r="F35" s="27" t="s">
        <v>10</v>
      </c>
      <c r="G35" s="26" t="s">
        <v>1432</v>
      </c>
    </row>
    <row r="36" spans="1:7" s="24" customFormat="1" ht="30" x14ac:dyDescent="0.25">
      <c r="A36" s="5" t="s">
        <v>1437</v>
      </c>
      <c r="B36" s="5" t="str">
        <f t="shared" si="0"/>
        <v>9925372674506986</v>
      </c>
      <c r="C36" s="5" t="s">
        <v>1438</v>
      </c>
      <c r="D36" s="26" t="s">
        <v>1439</v>
      </c>
      <c r="E36" s="26" t="s">
        <v>1440</v>
      </c>
      <c r="F36" s="27" t="s">
        <v>10</v>
      </c>
      <c r="G36" s="26" t="s">
        <v>1300</v>
      </c>
    </row>
    <row r="37" spans="1:7" s="24" customFormat="1" ht="30" x14ac:dyDescent="0.25">
      <c r="A37" s="5" t="s">
        <v>1441</v>
      </c>
      <c r="B37" s="5" t="str">
        <f t="shared" si="0"/>
        <v>9925311099906986</v>
      </c>
      <c r="C37" s="5" t="s">
        <v>1442</v>
      </c>
      <c r="D37" s="26" t="s">
        <v>1443</v>
      </c>
      <c r="E37" s="26" t="s">
        <v>1444</v>
      </c>
      <c r="F37" s="27" t="s">
        <v>10</v>
      </c>
      <c r="G37" s="26" t="s">
        <v>1432</v>
      </c>
    </row>
    <row r="38" spans="1:7" s="24" customFormat="1" ht="30" x14ac:dyDescent="0.25">
      <c r="A38" s="5" t="s">
        <v>1445</v>
      </c>
      <c r="B38" s="5" t="str">
        <f t="shared" si="0"/>
        <v>9925499529806986</v>
      </c>
      <c r="C38" s="5" t="s">
        <v>1446</v>
      </c>
      <c r="D38" s="26" t="s">
        <v>1447</v>
      </c>
      <c r="E38" s="26" t="s">
        <v>1448</v>
      </c>
      <c r="F38" s="27" t="s">
        <v>10</v>
      </c>
      <c r="G38" s="26" t="s">
        <v>1300</v>
      </c>
    </row>
    <row r="39" spans="1:7" s="24" customFormat="1" ht="30" x14ac:dyDescent="0.25">
      <c r="A39" s="5" t="s">
        <v>1449</v>
      </c>
      <c r="B39" s="5" t="str">
        <f t="shared" si="0"/>
        <v>9925614213606986</v>
      </c>
      <c r="C39" s="5" t="s">
        <v>1450</v>
      </c>
      <c r="D39" s="26" t="s">
        <v>1451</v>
      </c>
      <c r="E39" s="26" t="s">
        <v>1452</v>
      </c>
      <c r="F39" s="27" t="s">
        <v>10</v>
      </c>
      <c r="G39" s="26" t="s">
        <v>1351</v>
      </c>
    </row>
    <row r="40" spans="1:7" s="24" customFormat="1" ht="30" x14ac:dyDescent="0.25">
      <c r="A40" s="5" t="s">
        <v>1453</v>
      </c>
      <c r="B40" s="5" t="str">
        <f t="shared" si="0"/>
        <v>9925258112006986</v>
      </c>
      <c r="C40" s="5" t="s">
        <v>1454</v>
      </c>
      <c r="D40" s="26" t="s">
        <v>1455</v>
      </c>
      <c r="E40" s="26" t="s">
        <v>1456</v>
      </c>
      <c r="F40" s="27" t="s">
        <v>10</v>
      </c>
      <c r="G40" s="26" t="s">
        <v>1457</v>
      </c>
    </row>
    <row r="41" spans="1:7" s="24" customFormat="1" ht="30" x14ac:dyDescent="0.25">
      <c r="A41" s="5" t="s">
        <v>1458</v>
      </c>
      <c r="B41" s="5" t="str">
        <f t="shared" si="0"/>
        <v>9925273066106986</v>
      </c>
      <c r="C41" s="5" t="s">
        <v>1459</v>
      </c>
      <c r="D41" s="26" t="s">
        <v>1460</v>
      </c>
      <c r="E41" s="26" t="s">
        <v>1461</v>
      </c>
      <c r="F41" s="27" t="s">
        <v>10</v>
      </c>
      <c r="G41" s="26" t="s">
        <v>1315</v>
      </c>
    </row>
    <row r="42" spans="1:7" s="24" customFormat="1" ht="30" x14ac:dyDescent="0.25">
      <c r="A42" s="5" t="s">
        <v>1462</v>
      </c>
      <c r="B42" s="5" t="str">
        <f t="shared" si="0"/>
        <v>9925313517306986</v>
      </c>
      <c r="C42" s="5" t="s">
        <v>1463</v>
      </c>
      <c r="D42" s="26" t="s">
        <v>1464</v>
      </c>
      <c r="E42" s="26" t="s">
        <v>1465</v>
      </c>
      <c r="F42" s="27" t="s">
        <v>10</v>
      </c>
      <c r="G42" s="26" t="s">
        <v>1393</v>
      </c>
    </row>
    <row r="43" spans="1:7" s="24" customFormat="1" ht="30" x14ac:dyDescent="0.25">
      <c r="A43" s="5" t="s">
        <v>1466</v>
      </c>
      <c r="B43" s="5" t="str">
        <f t="shared" si="0"/>
        <v>9925266778006986</v>
      </c>
      <c r="C43" s="5" t="s">
        <v>1467</v>
      </c>
      <c r="D43" s="26" t="s">
        <v>1468</v>
      </c>
      <c r="E43" s="26" t="s">
        <v>1469</v>
      </c>
      <c r="F43" s="27" t="s">
        <v>10</v>
      </c>
      <c r="G43" s="26" t="s">
        <v>1315</v>
      </c>
    </row>
    <row r="44" spans="1:7" s="24" customFormat="1" ht="30" x14ac:dyDescent="0.25">
      <c r="A44" s="5" t="s">
        <v>1470</v>
      </c>
      <c r="B44" s="5" t="str">
        <f t="shared" si="0"/>
        <v>9925241978706986</v>
      </c>
      <c r="C44" s="5" t="s">
        <v>1471</v>
      </c>
      <c r="D44" s="26" t="s">
        <v>1472</v>
      </c>
      <c r="E44" s="26" t="s">
        <v>1473</v>
      </c>
      <c r="F44" s="27" t="s">
        <v>10</v>
      </c>
      <c r="G44" s="26" t="s">
        <v>1432</v>
      </c>
    </row>
    <row r="45" spans="1:7" s="24" customFormat="1" ht="30" x14ac:dyDescent="0.25">
      <c r="A45" s="5" t="s">
        <v>1474</v>
      </c>
      <c r="B45" s="5" t="str">
        <f t="shared" si="0"/>
        <v>9925242196606986</v>
      </c>
      <c r="C45" s="5" t="s">
        <v>1475</v>
      </c>
      <c r="D45" s="26" t="s">
        <v>1476</v>
      </c>
      <c r="E45" s="26" t="s">
        <v>1477</v>
      </c>
      <c r="F45" s="27" t="s">
        <v>10</v>
      </c>
      <c r="G45" s="26" t="s">
        <v>1375</v>
      </c>
    </row>
    <row r="46" spans="1:7" s="24" customFormat="1" ht="30" x14ac:dyDescent="0.25">
      <c r="A46" s="5" t="s">
        <v>1478</v>
      </c>
      <c r="B46" s="5" t="str">
        <f t="shared" si="0"/>
        <v>9925262611106986</v>
      </c>
      <c r="C46" s="5" t="s">
        <v>1479</v>
      </c>
      <c r="D46" s="26" t="s">
        <v>1480</v>
      </c>
      <c r="E46" s="26" t="s">
        <v>1481</v>
      </c>
      <c r="F46" s="27" t="s">
        <v>10</v>
      </c>
      <c r="G46" s="26" t="s">
        <v>1393</v>
      </c>
    </row>
    <row r="47" spans="1:7" s="24" customFormat="1" ht="30" x14ac:dyDescent="0.25">
      <c r="A47" s="5" t="s">
        <v>1482</v>
      </c>
      <c r="B47" s="5" t="str">
        <f t="shared" si="0"/>
        <v>9925276330606986</v>
      </c>
      <c r="C47" s="5" t="s">
        <v>1483</v>
      </c>
      <c r="D47" s="26" t="s">
        <v>1484</v>
      </c>
      <c r="E47" s="26" t="s">
        <v>1485</v>
      </c>
      <c r="F47" s="27" t="s">
        <v>10</v>
      </c>
      <c r="G47" s="26" t="s">
        <v>1290</v>
      </c>
    </row>
    <row r="48" spans="1:7" s="24" customFormat="1" ht="30" x14ac:dyDescent="0.25">
      <c r="A48" s="5" t="s">
        <v>1486</v>
      </c>
      <c r="B48" s="5" t="str">
        <f t="shared" si="0"/>
        <v>9925242772906986</v>
      </c>
      <c r="C48" s="5" t="s">
        <v>1487</v>
      </c>
      <c r="D48" s="26" t="s">
        <v>1488</v>
      </c>
      <c r="E48" s="26" t="s">
        <v>1489</v>
      </c>
      <c r="F48" s="27" t="s">
        <v>10</v>
      </c>
      <c r="G48" s="26" t="s">
        <v>1457</v>
      </c>
    </row>
    <row r="49" spans="1:7" s="24" customFormat="1" ht="30" x14ac:dyDescent="0.25">
      <c r="A49" s="5" t="s">
        <v>1490</v>
      </c>
      <c r="B49" s="5" t="str">
        <f t="shared" si="0"/>
        <v>9925269994706986</v>
      </c>
      <c r="C49" s="5" t="s">
        <v>1491</v>
      </c>
      <c r="D49" s="26" t="s">
        <v>1492</v>
      </c>
      <c r="E49" s="26" t="s">
        <v>1493</v>
      </c>
      <c r="F49" s="27" t="s">
        <v>10</v>
      </c>
      <c r="G49" s="26" t="s">
        <v>1415</v>
      </c>
    </row>
    <row r="50" spans="1:7" s="24" customFormat="1" ht="30" x14ac:dyDescent="0.25">
      <c r="A50" s="5">
        <v>9781317422921</v>
      </c>
      <c r="B50" s="5" t="str">
        <f t="shared" si="0"/>
        <v>9925258023506986</v>
      </c>
      <c r="C50" s="5" t="s">
        <v>1494</v>
      </c>
      <c r="D50" s="26" t="s">
        <v>1495</v>
      </c>
      <c r="E50" s="26" t="s">
        <v>1496</v>
      </c>
      <c r="F50" s="27" t="s">
        <v>10</v>
      </c>
      <c r="G50" s="26" t="s">
        <v>1315</v>
      </c>
    </row>
    <row r="51" spans="1:7" s="24" customFormat="1" ht="30" x14ac:dyDescent="0.25">
      <c r="A51" s="5">
        <v>9781000601411</v>
      </c>
      <c r="B51" s="5" t="str">
        <f t="shared" si="0"/>
        <v>9925543620206986</v>
      </c>
      <c r="C51" s="5" t="s">
        <v>1497</v>
      </c>
      <c r="D51" s="26" t="s">
        <v>1498</v>
      </c>
      <c r="E51" s="26" t="s">
        <v>1499</v>
      </c>
      <c r="F51" s="27" t="s">
        <v>10</v>
      </c>
      <c r="G51" s="26" t="s">
        <v>1351</v>
      </c>
    </row>
    <row r="52" spans="1:7" s="24" customFormat="1" ht="30" x14ac:dyDescent="0.25">
      <c r="A52" s="5" t="s">
        <v>1500</v>
      </c>
      <c r="B52" s="5" t="str">
        <f t="shared" si="0"/>
        <v>9925531862706986</v>
      </c>
      <c r="C52" s="5" t="s">
        <v>1501</v>
      </c>
      <c r="D52" s="26" t="s">
        <v>1502</v>
      </c>
      <c r="E52" s="26" t="s">
        <v>1503</v>
      </c>
      <c r="F52" s="27" t="s">
        <v>10</v>
      </c>
      <c r="G52" s="26" t="s">
        <v>1300</v>
      </c>
    </row>
    <row r="53" spans="1:7" s="24" customFormat="1" ht="30" x14ac:dyDescent="0.25">
      <c r="A53" s="5" t="s">
        <v>1504</v>
      </c>
      <c r="B53" s="5" t="str">
        <f t="shared" si="0"/>
        <v>9925268562006986</v>
      </c>
      <c r="C53" s="5" t="s">
        <v>1505</v>
      </c>
      <c r="D53" s="26" t="s">
        <v>1506</v>
      </c>
      <c r="E53" s="26" t="s">
        <v>1507</v>
      </c>
      <c r="F53" s="27" t="s">
        <v>10</v>
      </c>
      <c r="G53" s="26" t="s">
        <v>1406</v>
      </c>
    </row>
    <row r="54" spans="1:7" s="24" customFormat="1" ht="30" x14ac:dyDescent="0.25">
      <c r="A54" s="5" t="s">
        <v>1508</v>
      </c>
      <c r="B54" s="5" t="str">
        <f t="shared" si="0"/>
        <v>9925276460506986</v>
      </c>
      <c r="C54" s="5" t="s">
        <v>1509</v>
      </c>
      <c r="D54" s="26" t="s">
        <v>1510</v>
      </c>
      <c r="E54" s="26" t="s">
        <v>1511</v>
      </c>
      <c r="F54" s="27" t="s">
        <v>10</v>
      </c>
      <c r="G54" s="26" t="s">
        <v>1415</v>
      </c>
    </row>
    <row r="55" spans="1:7" s="24" customFormat="1" ht="30" x14ac:dyDescent="0.25">
      <c r="A55" s="5" t="s">
        <v>1512</v>
      </c>
      <c r="B55" s="5" t="str">
        <f t="shared" si="0"/>
        <v>9925255310306986</v>
      </c>
      <c r="C55" s="5" t="s">
        <v>1513</v>
      </c>
      <c r="D55" s="26" t="s">
        <v>1514</v>
      </c>
      <c r="E55" s="26" t="s">
        <v>1515</v>
      </c>
      <c r="F55" s="27" t="s">
        <v>10</v>
      </c>
      <c r="G55" s="26" t="s">
        <v>1320</v>
      </c>
    </row>
    <row r="56" spans="1:7" s="24" customFormat="1" ht="30" x14ac:dyDescent="0.25">
      <c r="A56" s="5" t="s">
        <v>1516</v>
      </c>
      <c r="B56" s="5" t="str">
        <f t="shared" si="0"/>
        <v>9925256466306986</v>
      </c>
      <c r="C56" s="5" t="s">
        <v>1517</v>
      </c>
      <c r="D56" s="26" t="s">
        <v>1518</v>
      </c>
      <c r="E56" s="26" t="s">
        <v>1519</v>
      </c>
      <c r="F56" s="27" t="s">
        <v>10</v>
      </c>
      <c r="G56" s="26" t="s">
        <v>1329</v>
      </c>
    </row>
    <row r="57" spans="1:7" s="24" customFormat="1" ht="30" x14ac:dyDescent="0.25">
      <c r="A57" s="5" t="s">
        <v>1520</v>
      </c>
      <c r="B57" s="5" t="str">
        <f t="shared" si="0"/>
        <v>9925831212906986</v>
      </c>
      <c r="C57" s="5" t="s">
        <v>1521</v>
      </c>
      <c r="D57" s="26" t="s">
        <v>1522</v>
      </c>
      <c r="E57" s="26" t="s">
        <v>1523</v>
      </c>
      <c r="F57" s="27" t="s">
        <v>10</v>
      </c>
      <c r="G57" s="26" t="s">
        <v>1524</v>
      </c>
    </row>
    <row r="58" spans="1:7" s="24" customFormat="1" ht="30" x14ac:dyDescent="0.25">
      <c r="A58" s="5" t="s">
        <v>1525</v>
      </c>
      <c r="B58" s="5" t="str">
        <f t="shared" si="0"/>
        <v>9925327496606986</v>
      </c>
      <c r="C58" s="5" t="s">
        <v>1526</v>
      </c>
      <c r="D58" s="26" t="s">
        <v>1527</v>
      </c>
      <c r="E58" s="26" t="s">
        <v>1528</v>
      </c>
      <c r="F58" s="27" t="s">
        <v>10</v>
      </c>
      <c r="G58" s="26" t="s">
        <v>1529</v>
      </c>
    </row>
    <row r="59" spans="1:7" s="24" customFormat="1" ht="30" x14ac:dyDescent="0.25">
      <c r="A59" s="5" t="s">
        <v>1530</v>
      </c>
      <c r="B59" s="5" t="str">
        <f t="shared" si="0"/>
        <v>9925251831906986</v>
      </c>
      <c r="C59" s="5" t="s">
        <v>1531</v>
      </c>
      <c r="D59" s="26" t="s">
        <v>1532</v>
      </c>
      <c r="E59" s="26" t="s">
        <v>1533</v>
      </c>
      <c r="F59" s="27" t="s">
        <v>10</v>
      </c>
      <c r="G59" s="26" t="s">
        <v>1310</v>
      </c>
    </row>
    <row r="60" spans="1:7" s="24" customFormat="1" ht="45" x14ac:dyDescent="0.25">
      <c r="A60" s="5">
        <v>9781003005728</v>
      </c>
      <c r="B60" s="5" t="str">
        <f t="shared" si="0"/>
        <v>9925267433806986</v>
      </c>
      <c r="C60" s="5" t="s">
        <v>1534</v>
      </c>
      <c r="D60" s="26" t="s">
        <v>1535</v>
      </c>
      <c r="E60" s="26" t="s">
        <v>1536</v>
      </c>
      <c r="F60" s="27" t="s">
        <v>10</v>
      </c>
      <c r="G60" s="26" t="s">
        <v>1305</v>
      </c>
    </row>
    <row r="61" spans="1:7" s="24" customFormat="1" ht="30" x14ac:dyDescent="0.25">
      <c r="A61" s="5" t="s">
        <v>1537</v>
      </c>
      <c r="B61" s="5" t="str">
        <f t="shared" si="0"/>
        <v>9925320054406986</v>
      </c>
      <c r="C61" s="5" t="s">
        <v>1538</v>
      </c>
      <c r="D61" s="26" t="s">
        <v>1539</v>
      </c>
      <c r="E61" s="26" t="s">
        <v>1540</v>
      </c>
      <c r="F61" s="27" t="s">
        <v>10</v>
      </c>
      <c r="G61" s="26" t="s">
        <v>1300</v>
      </c>
    </row>
    <row r="62" spans="1:7" s="24" customFormat="1" ht="30" x14ac:dyDescent="0.25">
      <c r="A62" s="5" t="s">
        <v>1541</v>
      </c>
      <c r="B62" s="5" t="str">
        <f t="shared" si="0"/>
        <v>9925321090706986</v>
      </c>
      <c r="C62" s="5" t="s">
        <v>1542</v>
      </c>
      <c r="D62" s="26" t="s">
        <v>1543</v>
      </c>
      <c r="E62" s="26" t="s">
        <v>1544</v>
      </c>
      <c r="F62" s="27" t="s">
        <v>10</v>
      </c>
      <c r="G62" s="26" t="s">
        <v>1300</v>
      </c>
    </row>
    <row r="63" spans="1:7" s="24" customFormat="1" ht="30" x14ac:dyDescent="0.25">
      <c r="A63" s="5" t="s">
        <v>1545</v>
      </c>
      <c r="B63" s="5" t="str">
        <f t="shared" si="0"/>
        <v>9925258535006986</v>
      </c>
      <c r="C63" s="5" t="s">
        <v>1546</v>
      </c>
      <c r="D63" s="26" t="s">
        <v>1547</v>
      </c>
      <c r="E63" s="26" t="s">
        <v>1548</v>
      </c>
      <c r="F63" s="27" t="s">
        <v>10</v>
      </c>
      <c r="G63" s="26" t="s">
        <v>1295</v>
      </c>
    </row>
    <row r="64" spans="1:7" s="24" customFormat="1" ht="30" x14ac:dyDescent="0.25">
      <c r="A64" s="5" t="s">
        <v>1549</v>
      </c>
      <c r="B64" s="5" t="str">
        <f t="shared" si="0"/>
        <v>9925242399606986</v>
      </c>
      <c r="C64" s="5" t="s">
        <v>1550</v>
      </c>
      <c r="D64" s="26" t="s">
        <v>1551</v>
      </c>
      <c r="E64" s="26" t="s">
        <v>1552</v>
      </c>
      <c r="F64" s="27" t="s">
        <v>10</v>
      </c>
      <c r="G64" s="26" t="s">
        <v>1553</v>
      </c>
    </row>
    <row r="65" spans="1:7" s="24" customFormat="1" ht="30" x14ac:dyDescent="0.25">
      <c r="A65" s="5" t="s">
        <v>1554</v>
      </c>
      <c r="B65" s="5" t="str">
        <f t="shared" si="0"/>
        <v>9925274193806986</v>
      </c>
      <c r="C65" s="5" t="s">
        <v>1555</v>
      </c>
      <c r="D65" s="26" t="s">
        <v>1556</v>
      </c>
      <c r="E65" s="26" t="s">
        <v>1557</v>
      </c>
      <c r="F65" s="27" t="s">
        <v>10</v>
      </c>
      <c r="G65" s="26" t="s">
        <v>1305</v>
      </c>
    </row>
    <row r="66" spans="1:7" s="24" customFormat="1" ht="30" x14ac:dyDescent="0.25">
      <c r="A66" s="5" t="s">
        <v>1558</v>
      </c>
      <c r="B66" s="5" t="str">
        <f t="shared" si="0"/>
        <v>9925464747206986</v>
      </c>
      <c r="C66" s="5" t="s">
        <v>1559</v>
      </c>
      <c r="D66" s="26" t="s">
        <v>1560</v>
      </c>
      <c r="E66" s="26" t="s">
        <v>1561</v>
      </c>
      <c r="F66" s="27" t="s">
        <v>10</v>
      </c>
      <c r="G66" s="26" t="s">
        <v>1300</v>
      </c>
    </row>
    <row r="67" spans="1:7" s="24" customFormat="1" ht="30" x14ac:dyDescent="0.25">
      <c r="A67" s="5" t="s">
        <v>1562</v>
      </c>
      <c r="B67" s="5" t="str">
        <f t="shared" ref="B67:B100" si="1">RIGHT(C67,16)</f>
        <v>9925272612206986</v>
      </c>
      <c r="C67" s="5" t="s">
        <v>1563</v>
      </c>
      <c r="D67" s="26" t="s">
        <v>1564</v>
      </c>
      <c r="E67" s="26" t="s">
        <v>1565</v>
      </c>
      <c r="F67" s="27" t="s">
        <v>10</v>
      </c>
      <c r="G67" s="26" t="s">
        <v>1295</v>
      </c>
    </row>
    <row r="68" spans="1:7" s="24" customFormat="1" ht="30" x14ac:dyDescent="0.25">
      <c r="A68" s="5" t="s">
        <v>1566</v>
      </c>
      <c r="B68" s="5" t="str">
        <f t="shared" si="1"/>
        <v>9925270696606986</v>
      </c>
      <c r="C68" s="5" t="s">
        <v>1567</v>
      </c>
      <c r="D68" s="26" t="s">
        <v>1568</v>
      </c>
      <c r="E68" s="26" t="s">
        <v>1569</v>
      </c>
      <c r="F68" s="27" t="s">
        <v>10</v>
      </c>
      <c r="G68" s="26" t="s">
        <v>1570</v>
      </c>
    </row>
    <row r="69" spans="1:7" s="24" customFormat="1" ht="30" x14ac:dyDescent="0.25">
      <c r="A69" s="5" t="s">
        <v>1571</v>
      </c>
      <c r="B69" s="5" t="str">
        <f t="shared" si="1"/>
        <v>9925243669206986</v>
      </c>
      <c r="C69" s="5" t="s">
        <v>1572</v>
      </c>
      <c r="D69" s="26" t="s">
        <v>1573</v>
      </c>
      <c r="E69" s="26" t="s">
        <v>1574</v>
      </c>
      <c r="F69" s="27" t="s">
        <v>10</v>
      </c>
      <c r="G69" s="26" t="s">
        <v>1575</v>
      </c>
    </row>
    <row r="70" spans="1:7" s="24" customFormat="1" ht="30" x14ac:dyDescent="0.25">
      <c r="A70" s="5" t="s">
        <v>1576</v>
      </c>
      <c r="B70" s="5" t="str">
        <f t="shared" si="1"/>
        <v>9925241842006986</v>
      </c>
      <c r="C70" s="5" t="s">
        <v>1577</v>
      </c>
      <c r="D70" s="26" t="s">
        <v>1578</v>
      </c>
      <c r="E70" s="26" t="s">
        <v>1579</v>
      </c>
      <c r="F70" s="27" t="s">
        <v>10</v>
      </c>
      <c r="G70" s="26" t="s">
        <v>1575</v>
      </c>
    </row>
    <row r="71" spans="1:7" s="24" customFormat="1" ht="45" x14ac:dyDescent="0.25">
      <c r="A71" s="5" t="s">
        <v>1580</v>
      </c>
      <c r="B71" s="5" t="str">
        <f t="shared" si="1"/>
        <v>9925275280006986</v>
      </c>
      <c r="C71" s="5" t="s">
        <v>1581</v>
      </c>
      <c r="D71" s="26" t="s">
        <v>1582</v>
      </c>
      <c r="E71" s="26" t="s">
        <v>1583</v>
      </c>
      <c r="F71" s="27" t="s">
        <v>10</v>
      </c>
      <c r="G71" s="26" t="s">
        <v>1432</v>
      </c>
    </row>
    <row r="72" spans="1:7" s="24" customFormat="1" ht="30" x14ac:dyDescent="0.25">
      <c r="A72" s="28">
        <v>9781000456271</v>
      </c>
      <c r="B72" s="5" t="str">
        <f t="shared" si="1"/>
        <v>9925305575206986</v>
      </c>
      <c r="C72" s="28" t="s">
        <v>1584</v>
      </c>
      <c r="D72" s="26" t="s">
        <v>1585</v>
      </c>
      <c r="E72" s="26" t="s">
        <v>1586</v>
      </c>
      <c r="F72" s="27" t="s">
        <v>10</v>
      </c>
      <c r="G72" s="26" t="s">
        <v>1393</v>
      </c>
    </row>
    <row r="73" spans="1:7" s="24" customFormat="1" ht="30" x14ac:dyDescent="0.25">
      <c r="A73" s="5" t="s">
        <v>1587</v>
      </c>
      <c r="B73" s="5" t="str">
        <f t="shared" si="1"/>
        <v>9925308345206986</v>
      </c>
      <c r="C73" s="5" t="s">
        <v>1588</v>
      </c>
      <c r="D73" s="26" t="s">
        <v>1589</v>
      </c>
      <c r="E73" s="26" t="s">
        <v>1590</v>
      </c>
      <c r="F73" s="27" t="s">
        <v>10</v>
      </c>
      <c r="G73" s="26" t="s">
        <v>1300</v>
      </c>
    </row>
    <row r="74" spans="1:7" s="24" customFormat="1" ht="30" x14ac:dyDescent="0.25">
      <c r="A74" s="5" t="s">
        <v>1591</v>
      </c>
      <c r="B74" s="5" t="str">
        <f t="shared" si="1"/>
        <v>9925249497306986</v>
      </c>
      <c r="C74" s="5" t="s">
        <v>1592</v>
      </c>
      <c r="D74" s="26" t="s">
        <v>1593</v>
      </c>
      <c r="E74" s="26" t="s">
        <v>1594</v>
      </c>
      <c r="F74" s="27" t="s">
        <v>10</v>
      </c>
      <c r="G74" s="26" t="s">
        <v>1375</v>
      </c>
    </row>
    <row r="75" spans="1:7" s="24" customFormat="1" ht="30" x14ac:dyDescent="0.25">
      <c r="A75" s="5" t="s">
        <v>1595</v>
      </c>
      <c r="B75" s="5" t="str">
        <f t="shared" si="1"/>
        <v>9925271336506986</v>
      </c>
      <c r="C75" s="5" t="s">
        <v>1596</v>
      </c>
      <c r="D75" s="26" t="s">
        <v>1597</v>
      </c>
      <c r="E75" s="26" t="s">
        <v>1598</v>
      </c>
      <c r="F75" s="27" t="s">
        <v>10</v>
      </c>
      <c r="G75" s="26" t="s">
        <v>1305</v>
      </c>
    </row>
    <row r="76" spans="1:7" s="24" customFormat="1" ht="30" x14ac:dyDescent="0.25">
      <c r="A76" s="5" t="s">
        <v>1599</v>
      </c>
      <c r="B76" s="5" t="str">
        <f t="shared" si="1"/>
        <v>9925243013506986</v>
      </c>
      <c r="C76" s="5" t="s">
        <v>1600</v>
      </c>
      <c r="D76" s="26" t="s">
        <v>1601</v>
      </c>
      <c r="E76" s="26" t="s">
        <v>1602</v>
      </c>
      <c r="F76" s="27" t="s">
        <v>10</v>
      </c>
      <c r="G76" s="26" t="s">
        <v>1570</v>
      </c>
    </row>
    <row r="77" spans="1:7" s="24" customFormat="1" ht="30" x14ac:dyDescent="0.25">
      <c r="A77" s="5" t="s">
        <v>1603</v>
      </c>
      <c r="B77" s="5" t="str">
        <f t="shared" si="1"/>
        <v>9925240245606986</v>
      </c>
      <c r="C77" s="5" t="s">
        <v>1604</v>
      </c>
      <c r="D77" s="26" t="s">
        <v>1605</v>
      </c>
      <c r="E77" s="26" t="s">
        <v>1606</v>
      </c>
      <c r="F77" s="27" t="s">
        <v>10</v>
      </c>
      <c r="G77" s="26" t="s">
        <v>1375</v>
      </c>
    </row>
    <row r="78" spans="1:7" s="24" customFormat="1" ht="30" x14ac:dyDescent="0.25">
      <c r="A78" s="5" t="s">
        <v>1607</v>
      </c>
      <c r="B78" s="5" t="str">
        <f t="shared" si="1"/>
        <v>9925275075406986</v>
      </c>
      <c r="C78" s="5" t="s">
        <v>1608</v>
      </c>
      <c r="D78" s="26" t="s">
        <v>1609</v>
      </c>
      <c r="E78" s="26" t="s">
        <v>1610</v>
      </c>
      <c r="F78" s="27" t="s">
        <v>10</v>
      </c>
      <c r="G78" s="26" t="s">
        <v>1457</v>
      </c>
    </row>
    <row r="79" spans="1:7" s="24" customFormat="1" ht="30" x14ac:dyDescent="0.25">
      <c r="A79" s="5" t="s">
        <v>1611</v>
      </c>
      <c r="B79" s="5" t="str">
        <f t="shared" si="1"/>
        <v>9925268618806986</v>
      </c>
      <c r="C79" s="5" t="s">
        <v>1612</v>
      </c>
      <c r="D79" s="26" t="s">
        <v>1613</v>
      </c>
      <c r="E79" s="26" t="s">
        <v>1614</v>
      </c>
      <c r="F79" s="27" t="s">
        <v>10</v>
      </c>
      <c r="G79" s="26" t="s">
        <v>1305</v>
      </c>
    </row>
    <row r="80" spans="1:7" s="24" customFormat="1" ht="30" x14ac:dyDescent="0.25">
      <c r="A80" s="5" t="s">
        <v>1615</v>
      </c>
      <c r="B80" s="5" t="str">
        <f t="shared" si="1"/>
        <v>9925244160906986</v>
      </c>
      <c r="C80" s="5" t="s">
        <v>1616</v>
      </c>
      <c r="D80" s="26" t="s">
        <v>1617</v>
      </c>
      <c r="E80" s="26" t="s">
        <v>1618</v>
      </c>
      <c r="F80" s="27" t="s">
        <v>10</v>
      </c>
      <c r="G80" s="26" t="s">
        <v>1290</v>
      </c>
    </row>
    <row r="81" spans="1:7" s="24" customFormat="1" ht="30" x14ac:dyDescent="0.25">
      <c r="A81" s="5" t="s">
        <v>1619</v>
      </c>
      <c r="B81" s="5" t="str">
        <f t="shared" si="1"/>
        <v>9925253664606986</v>
      </c>
      <c r="C81" s="5" t="s">
        <v>1620</v>
      </c>
      <c r="D81" s="26" t="s">
        <v>1621</v>
      </c>
      <c r="E81" s="26" t="s">
        <v>1622</v>
      </c>
      <c r="F81" s="27" t="s">
        <v>10</v>
      </c>
      <c r="G81" s="26" t="s">
        <v>1310</v>
      </c>
    </row>
    <row r="82" spans="1:7" s="24" customFormat="1" ht="30" x14ac:dyDescent="0.25">
      <c r="A82" s="5" t="s">
        <v>1623</v>
      </c>
      <c r="B82" s="5" t="str">
        <f t="shared" si="1"/>
        <v>9925372895406986</v>
      </c>
      <c r="C82" s="5" t="s">
        <v>1624</v>
      </c>
      <c r="D82" s="26" t="s">
        <v>1625</v>
      </c>
      <c r="E82" s="26" t="s">
        <v>1626</v>
      </c>
      <c r="F82" s="27" t="s">
        <v>10</v>
      </c>
      <c r="G82" s="26" t="s">
        <v>1300</v>
      </c>
    </row>
    <row r="83" spans="1:7" s="24" customFormat="1" ht="30" x14ac:dyDescent="0.25">
      <c r="A83" s="5" t="s">
        <v>1627</v>
      </c>
      <c r="B83" s="5" t="str">
        <f t="shared" si="1"/>
        <v>9925246473806986</v>
      </c>
      <c r="C83" s="5" t="s">
        <v>1628</v>
      </c>
      <c r="D83" s="26" t="s">
        <v>1629</v>
      </c>
      <c r="E83" s="26" t="s">
        <v>1630</v>
      </c>
      <c r="F83" s="27" t="s">
        <v>10</v>
      </c>
      <c r="G83" s="26" t="s">
        <v>1432</v>
      </c>
    </row>
    <row r="84" spans="1:7" s="24" customFormat="1" ht="30" x14ac:dyDescent="0.25">
      <c r="A84" s="5" t="s">
        <v>1631</v>
      </c>
      <c r="B84" s="5" t="str">
        <f t="shared" si="1"/>
        <v>9925352753406986</v>
      </c>
      <c r="C84" s="5" t="s">
        <v>1632</v>
      </c>
      <c r="D84" s="26" t="s">
        <v>1633</v>
      </c>
      <c r="E84" s="26" t="s">
        <v>1634</v>
      </c>
      <c r="F84" s="27" t="s">
        <v>10</v>
      </c>
      <c r="G84" s="26" t="s">
        <v>1300</v>
      </c>
    </row>
    <row r="85" spans="1:7" s="24" customFormat="1" ht="30" x14ac:dyDescent="0.25">
      <c r="A85" s="5">
        <v>9781351390361</v>
      </c>
      <c r="B85" s="5" t="str">
        <f t="shared" si="1"/>
        <v>9925248256306986</v>
      </c>
      <c r="C85" s="5" t="s">
        <v>1635</v>
      </c>
      <c r="D85" s="26" t="s">
        <v>1636</v>
      </c>
      <c r="E85" s="26" t="s">
        <v>1637</v>
      </c>
      <c r="F85" s="27" t="s">
        <v>10</v>
      </c>
      <c r="G85" s="26" t="s">
        <v>1432</v>
      </c>
    </row>
    <row r="86" spans="1:7" s="24" customFormat="1" ht="30" x14ac:dyDescent="0.25">
      <c r="A86" s="5" t="s">
        <v>1638</v>
      </c>
      <c r="B86" s="5" t="str">
        <f t="shared" si="1"/>
        <v>9925372582606986</v>
      </c>
      <c r="C86" s="5" t="s">
        <v>1639</v>
      </c>
      <c r="D86" s="26" t="s">
        <v>1640</v>
      </c>
      <c r="E86" s="26" t="s">
        <v>1641</v>
      </c>
      <c r="F86" s="27" t="s">
        <v>10</v>
      </c>
      <c r="G86" s="26" t="s">
        <v>1393</v>
      </c>
    </row>
    <row r="87" spans="1:7" s="24" customFormat="1" ht="30" x14ac:dyDescent="0.25">
      <c r="A87" s="5" t="s">
        <v>1642</v>
      </c>
      <c r="B87" s="5" t="str">
        <f t="shared" si="1"/>
        <v>9925352721306986</v>
      </c>
      <c r="C87" s="5" t="s">
        <v>1643</v>
      </c>
      <c r="D87" s="26" t="s">
        <v>1644</v>
      </c>
      <c r="E87" s="26" t="s">
        <v>1645</v>
      </c>
      <c r="F87" s="27" t="s">
        <v>10</v>
      </c>
      <c r="G87" s="26" t="s">
        <v>1300</v>
      </c>
    </row>
    <row r="88" spans="1:7" s="24" customFormat="1" ht="30" x14ac:dyDescent="0.25">
      <c r="A88" s="5" t="s">
        <v>1646</v>
      </c>
      <c r="B88" s="5" t="str">
        <f t="shared" si="1"/>
        <v>9925244385806986</v>
      </c>
      <c r="C88" s="5" t="s">
        <v>1647</v>
      </c>
      <c r="D88" s="26" t="s">
        <v>1648</v>
      </c>
      <c r="E88" s="26" t="s">
        <v>1649</v>
      </c>
      <c r="F88" s="27" t="s">
        <v>10</v>
      </c>
      <c r="G88" s="26" t="s">
        <v>1290</v>
      </c>
    </row>
    <row r="89" spans="1:7" s="24" customFormat="1" ht="30" x14ac:dyDescent="0.25">
      <c r="A89" s="5" t="s">
        <v>1650</v>
      </c>
      <c r="B89" s="5" t="str">
        <f t="shared" si="1"/>
        <v>9925247775506986</v>
      </c>
      <c r="C89" s="5" t="s">
        <v>1651</v>
      </c>
      <c r="D89" s="26" t="s">
        <v>1652</v>
      </c>
      <c r="E89" s="26" t="s">
        <v>1653</v>
      </c>
      <c r="F89" s="27" t="s">
        <v>10</v>
      </c>
      <c r="G89" s="26" t="s">
        <v>1290</v>
      </c>
    </row>
    <row r="90" spans="1:7" s="24" customFormat="1" ht="30" x14ac:dyDescent="0.25">
      <c r="A90" s="5" t="s">
        <v>1654</v>
      </c>
      <c r="B90" s="5" t="str">
        <f t="shared" si="1"/>
        <v>9925248800406986</v>
      </c>
      <c r="C90" s="5" t="s">
        <v>1655</v>
      </c>
      <c r="D90" s="26" t="s">
        <v>1656</v>
      </c>
      <c r="E90" s="26" t="s">
        <v>1657</v>
      </c>
      <c r="F90" s="27" t="s">
        <v>10</v>
      </c>
      <c r="G90" s="26" t="s">
        <v>1432</v>
      </c>
    </row>
    <row r="91" spans="1:7" s="24" customFormat="1" ht="30" x14ac:dyDescent="0.25">
      <c r="A91" s="5" t="s">
        <v>1658</v>
      </c>
      <c r="B91" s="5" t="str">
        <f t="shared" si="1"/>
        <v>9925253888906986</v>
      </c>
      <c r="C91" s="5" t="s">
        <v>1659</v>
      </c>
      <c r="D91" s="26" t="s">
        <v>1660</v>
      </c>
      <c r="E91" s="26" t="s">
        <v>1661</v>
      </c>
      <c r="F91" s="27" t="s">
        <v>10</v>
      </c>
      <c r="G91" s="26" t="s">
        <v>1310</v>
      </c>
    </row>
    <row r="92" spans="1:7" s="24" customFormat="1" ht="30" x14ac:dyDescent="0.25">
      <c r="A92" s="5" t="s">
        <v>1662</v>
      </c>
      <c r="B92" s="5" t="str">
        <f t="shared" si="1"/>
        <v>9925258574206986</v>
      </c>
      <c r="C92" s="5" t="s">
        <v>1663</v>
      </c>
      <c r="D92" s="26" t="s">
        <v>1664</v>
      </c>
      <c r="E92" s="26" t="s">
        <v>1665</v>
      </c>
      <c r="F92" s="27" t="s">
        <v>10</v>
      </c>
      <c r="G92" s="26" t="s">
        <v>1290</v>
      </c>
    </row>
    <row r="93" spans="1:7" s="24" customFormat="1" ht="30" x14ac:dyDescent="0.25">
      <c r="A93" s="5" t="s">
        <v>1666</v>
      </c>
      <c r="B93" s="5" t="str">
        <f t="shared" si="1"/>
        <v>9925250889806986</v>
      </c>
      <c r="C93" s="5" t="s">
        <v>1667</v>
      </c>
      <c r="D93" s="26" t="s">
        <v>1668</v>
      </c>
      <c r="E93" s="26" t="s">
        <v>1669</v>
      </c>
      <c r="F93" s="27" t="s">
        <v>10</v>
      </c>
      <c r="G93" s="26" t="s">
        <v>1310</v>
      </c>
    </row>
    <row r="94" spans="1:7" s="24" customFormat="1" ht="30" x14ac:dyDescent="0.25">
      <c r="A94" s="5" t="s">
        <v>1670</v>
      </c>
      <c r="B94" s="5" t="str">
        <f t="shared" si="1"/>
        <v>9925249107606986</v>
      </c>
      <c r="C94" s="5" t="s">
        <v>1671</v>
      </c>
      <c r="D94" s="26" t="s">
        <v>1672</v>
      </c>
      <c r="E94" s="26" t="s">
        <v>1673</v>
      </c>
      <c r="F94" s="27" t="s">
        <v>10</v>
      </c>
      <c r="G94" s="26" t="s">
        <v>1432</v>
      </c>
    </row>
    <row r="95" spans="1:7" s="24" customFormat="1" ht="30" x14ac:dyDescent="0.25">
      <c r="A95" s="5" t="s">
        <v>1674</v>
      </c>
      <c r="B95" s="5" t="str">
        <f t="shared" si="1"/>
        <v>9925421196406986</v>
      </c>
      <c r="C95" s="5" t="s">
        <v>1675</v>
      </c>
      <c r="D95" s="26" t="s">
        <v>1676</v>
      </c>
      <c r="E95" s="26" t="s">
        <v>1677</v>
      </c>
      <c r="F95" s="27" t="s">
        <v>10</v>
      </c>
      <c r="G95" s="26" t="s">
        <v>1300</v>
      </c>
    </row>
    <row r="96" spans="1:7" s="24" customFormat="1" ht="30" x14ac:dyDescent="0.25">
      <c r="A96" s="5" t="s">
        <v>1678</v>
      </c>
      <c r="B96" s="5" t="str">
        <f t="shared" si="1"/>
        <v>9925272546506986</v>
      </c>
      <c r="C96" s="5" t="s">
        <v>1679</v>
      </c>
      <c r="D96" s="26" t="s">
        <v>1680</v>
      </c>
      <c r="E96" s="26" t="s">
        <v>1681</v>
      </c>
      <c r="F96" s="27" t="s">
        <v>10</v>
      </c>
      <c r="G96" s="26" t="s">
        <v>1295</v>
      </c>
    </row>
    <row r="97" spans="1:7" s="24" customFormat="1" ht="30" x14ac:dyDescent="0.25">
      <c r="A97" s="5" t="s">
        <v>1682</v>
      </c>
      <c r="B97" s="5" t="str">
        <f t="shared" si="1"/>
        <v>9925258237706986</v>
      </c>
      <c r="C97" s="5" t="s">
        <v>1683</v>
      </c>
      <c r="D97" s="26" t="s">
        <v>1684</v>
      </c>
      <c r="E97" s="26" t="s">
        <v>1685</v>
      </c>
      <c r="F97" s="27" t="s">
        <v>10</v>
      </c>
      <c r="G97" s="26" t="s">
        <v>1290</v>
      </c>
    </row>
    <row r="98" spans="1:7" s="24" customFormat="1" ht="30" x14ac:dyDescent="0.25">
      <c r="A98" s="5" t="s">
        <v>1686</v>
      </c>
      <c r="B98" s="5" t="str">
        <f t="shared" si="1"/>
        <v>9925274798706986</v>
      </c>
      <c r="C98" s="5" t="s">
        <v>1687</v>
      </c>
      <c r="D98" s="26" t="s">
        <v>1688</v>
      </c>
      <c r="E98" s="26" t="s">
        <v>1689</v>
      </c>
      <c r="F98" s="27" t="s">
        <v>10</v>
      </c>
      <c r="G98" s="26" t="s">
        <v>1310</v>
      </c>
    </row>
    <row r="99" spans="1:7" s="24" customFormat="1" ht="30" x14ac:dyDescent="0.25">
      <c r="A99" s="5" t="s">
        <v>1690</v>
      </c>
      <c r="B99" s="5" t="str">
        <f t="shared" si="1"/>
        <v>9925319951006986</v>
      </c>
      <c r="C99" s="5" t="s">
        <v>1691</v>
      </c>
      <c r="D99" s="26" t="s">
        <v>1692</v>
      </c>
      <c r="E99" s="26" t="s">
        <v>1693</v>
      </c>
      <c r="F99" s="27" t="s">
        <v>10</v>
      </c>
      <c r="G99" s="26" t="s">
        <v>1300</v>
      </c>
    </row>
    <row r="100" spans="1:7" s="24" customFormat="1" ht="30" x14ac:dyDescent="0.25">
      <c r="A100" s="5" t="s">
        <v>1694</v>
      </c>
      <c r="B100" s="5" t="str">
        <f t="shared" si="1"/>
        <v>9925250727306986</v>
      </c>
      <c r="C100" s="5" t="s">
        <v>1695</v>
      </c>
      <c r="D100" s="26" t="s">
        <v>1696</v>
      </c>
      <c r="E100" s="26" t="s">
        <v>1697</v>
      </c>
      <c r="F100" s="27" t="s">
        <v>10</v>
      </c>
      <c r="G100" s="26" t="s">
        <v>1698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F9647-C7AE-4928-84DC-6846BD314098}">
  <sheetPr>
    <tabColor theme="7" tint="0.39997558519241921"/>
  </sheetPr>
  <dimension ref="A1:G2"/>
  <sheetViews>
    <sheetView workbookViewId="0">
      <selection activeCell="C30" sqref="C30"/>
    </sheetView>
  </sheetViews>
  <sheetFormatPr defaultRowHeight="15" x14ac:dyDescent="0.25"/>
  <cols>
    <col min="1" max="1" width="14.28515625" customWidth="1"/>
    <col min="2" max="2" width="17.42578125" customWidth="1"/>
    <col min="3" max="3" width="86.28515625" customWidth="1"/>
    <col min="4" max="4" width="57" bestFit="1" customWidth="1"/>
    <col min="5" max="5" width="59.85546875" bestFit="1" customWidth="1"/>
    <col min="6" max="6" width="5.28515625" customWidth="1"/>
    <col min="7" max="7" width="26.28515625" customWidth="1"/>
  </cols>
  <sheetData>
    <row r="1" spans="1:7" s="24" customFormat="1" ht="21" customHeight="1" x14ac:dyDescent="0.25">
      <c r="A1" s="53" t="s">
        <v>1699</v>
      </c>
      <c r="B1" s="53" t="s">
        <v>1</v>
      </c>
      <c r="C1" s="53" t="s">
        <v>2</v>
      </c>
      <c r="D1" s="54" t="s">
        <v>4</v>
      </c>
      <c r="E1" s="54" t="s">
        <v>3</v>
      </c>
      <c r="F1" s="55" t="s">
        <v>5</v>
      </c>
      <c r="G1" s="55" t="s">
        <v>6</v>
      </c>
    </row>
    <row r="2" spans="1:7" ht="21" customHeight="1" x14ac:dyDescent="0.25">
      <c r="A2" s="6" t="s">
        <v>1700</v>
      </c>
      <c r="B2" s="56">
        <v>9925828212406980</v>
      </c>
      <c r="C2" s="7" t="s">
        <v>1701</v>
      </c>
      <c r="D2" s="6" t="s">
        <v>1702</v>
      </c>
      <c r="E2" s="6" t="s">
        <v>1703</v>
      </c>
      <c r="F2" s="6" t="s">
        <v>10</v>
      </c>
      <c r="G2" s="6" t="s">
        <v>1704</v>
      </c>
    </row>
  </sheetData>
  <hyperlinks>
    <hyperlink ref="C2" r:id="rId1" xr:uid="{7D15C1AB-797D-4AAA-98A3-8B27D03D3E78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Cambridge</vt:lpstr>
      <vt:lpstr>Oxford</vt:lpstr>
      <vt:lpstr>ProQuest</vt:lpstr>
      <vt:lpstr>Wiley</vt:lpstr>
      <vt:lpstr>Taylor &amp; Francis</vt:lpstr>
      <vt:lpstr>Brill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Fialová</dc:creator>
  <cp:lastModifiedBy>Zuzana Fialová</cp:lastModifiedBy>
  <dcterms:created xsi:type="dcterms:W3CDTF">2023-06-20T13:33:08Z</dcterms:created>
  <dcterms:modified xsi:type="dcterms:W3CDTF">2023-06-21T12:04:49Z</dcterms:modified>
</cp:coreProperties>
</file>